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1B6E132F-3E71-48F4-8859-49C325E69C15}" xr6:coauthVersionLast="47" xr6:coauthVersionMax="47" xr10:uidLastSave="{00000000-0000-0000-0000-000000000000}"/>
  <bookViews>
    <workbookView xWindow="-108" yWindow="-108" windowWidth="23256" windowHeight="12456" activeTab="3" xr2:uid="{00000000-000D-0000-FFFF-FFFF00000000}"/>
  </bookViews>
  <sheets>
    <sheet name="DPR" sheetId="3" r:id="rId1"/>
    <sheet name="Summary" sheetId="4" r:id="rId2"/>
    <sheet name="Abstract" sheetId="1" r:id="rId3"/>
    <sheet name="Detail Measurement" sheetId="2"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2" l="1"/>
  <c r="H36" i="2"/>
  <c r="H16" i="2"/>
  <c r="H15" i="2"/>
  <c r="E33" i="1"/>
  <c r="E27" i="1"/>
  <c r="E26" i="1"/>
  <c r="E25" i="1"/>
  <c r="E24" i="1"/>
  <c r="E14" i="1"/>
  <c r="E13" i="1"/>
  <c r="E19" i="1"/>
  <c r="H7" i="2"/>
  <c r="H5" i="2"/>
  <c r="E6" i="1" s="1"/>
  <c r="H66" i="2"/>
  <c r="H42" i="2"/>
  <c r="E15" i="1" s="1"/>
  <c r="H40" i="2"/>
  <c r="H14" i="2"/>
  <c r="H17" i="2"/>
  <c r="H63" i="2"/>
  <c r="E31" i="1" s="1"/>
  <c r="H53" i="2"/>
  <c r="E22" i="1" s="1"/>
  <c r="H12" i="2"/>
  <c r="H11" i="2"/>
  <c r="H67" i="2"/>
  <c r="H68" i="2"/>
  <c r="H65" i="2"/>
  <c r="H61" i="2"/>
  <c r="H50" i="2"/>
  <c r="E20" i="1" s="1"/>
  <c r="H46" i="2"/>
  <c r="H45" i="2"/>
  <c r="H38" i="2"/>
  <c r="H39" i="2"/>
  <c r="H37" i="2"/>
  <c r="H25" i="2"/>
  <c r="H26" i="2"/>
  <c r="H27" i="2"/>
  <c r="H28" i="2"/>
  <c r="H29" i="2"/>
  <c r="H30" i="2"/>
  <c r="H31" i="2"/>
  <c r="H24" i="2"/>
  <c r="H21" i="2"/>
  <c r="H22" i="2"/>
  <c r="H23" i="2"/>
  <c r="H20" i="2"/>
  <c r="H19" i="2"/>
  <c r="H8" i="2"/>
  <c r="H9" i="2"/>
  <c r="H10" i="2"/>
  <c r="H41" i="2" l="1"/>
  <c r="H18" i="2"/>
  <c r="E9" i="1" s="1"/>
  <c r="H32" i="2"/>
  <c r="E12" i="1" s="1"/>
  <c r="H13" i="2"/>
  <c r="E8" i="1" s="1"/>
  <c r="H47" i="2"/>
  <c r="E18" i="1" s="1"/>
  <c r="H69" i="2"/>
  <c r="E34" i="1" s="1"/>
</calcChain>
</file>

<file path=xl/sharedStrings.xml><?xml version="1.0" encoding="utf-8"?>
<sst xmlns="http://schemas.openxmlformats.org/spreadsheetml/2006/main" count="156" uniqueCount="103">
  <si>
    <t xml:space="preserve">Sr No </t>
  </si>
  <si>
    <t xml:space="preserve">Item description </t>
  </si>
  <si>
    <t>Unit</t>
  </si>
  <si>
    <t xml:space="preserve">Quantity </t>
  </si>
  <si>
    <t xml:space="preserve">Rate </t>
  </si>
  <si>
    <t>CUM</t>
  </si>
  <si>
    <t>Distempering with 1st quality acrylic distemper (ready mixed) having VOC content less than 50 gram/litre, of approved manufacturer and of required shade and colour all complete to achieve even shade and colour :New work (two or more coats) over and including water thinnable priming coat with cement primer having VOC content less than 50 gram/litre DSR 13.41</t>
  </si>
  <si>
    <t>SQM</t>
  </si>
  <si>
    <t>I shaped interlocking paver block with bass cover</t>
  </si>
  <si>
    <t>Providing &amp; fixing glass panes with putty and glazing clips in steel doors, windows, clerestory windows alll complete.With 4.0 mm thick glass panes. DRS 10.3</t>
  </si>
  <si>
    <t>NOS</t>
  </si>
  <si>
    <t>15mm dia G.I medium pipe with laying and jointing including supply of all jointing materials like white lead, hamp,oil etc. IS:1239 Part 1st</t>
  </si>
  <si>
    <t>RAM</t>
  </si>
  <si>
    <t>Supply and fixing brass water tap including all work</t>
  </si>
  <si>
    <t>Provinding and laying water proofing treatment on roofs of slab by applying cement compound consisting  of applying (a) after surface preparation , first layer of slurry of cement @ 0.488 kg/sqm mixed with water proofing cement  compound @0.253 kg/sqm (b)laying second layer of fiber glass cloth when the first layer is still green. overlaps of  joint of fiber cloth should not be less then 10cm (c) third layer of 1.5 mm thickness  consisting  of slurry of cement @1.289 kg/sqm  mixed with  water proofing cement compound @0.67 kg/sqm and coarse sand @ 1.289 kg/sqm. this will be allowed to air cure for 4 hour followed by water curing for 48 hour. the entire treatment will be taken upto 30cm on parapet wall and  tucked into groove in parapet all around ( d) fourth and final layer of birck tiling with cement mortar. DRS 67.64</t>
  </si>
  <si>
    <t>WALL PAINTING TLM</t>
  </si>
  <si>
    <t>ABSTRACT  OF COST</t>
  </si>
  <si>
    <t xml:space="preserve">electrification  and other maintenance  works </t>
  </si>
  <si>
    <t>Total</t>
  </si>
  <si>
    <t>DETAILS OF MEASURMENT</t>
  </si>
  <si>
    <t>S.NO</t>
  </si>
  <si>
    <t>ITEMS</t>
  </si>
  <si>
    <t>NO</t>
  </si>
  <si>
    <t>L</t>
  </si>
  <si>
    <t>B</t>
  </si>
  <si>
    <t>H/D</t>
  </si>
  <si>
    <t>QTY</t>
  </si>
  <si>
    <t>UNIT</t>
  </si>
  <si>
    <t>nos</t>
  </si>
  <si>
    <t>AMOUNT</t>
  </si>
  <si>
    <t>DSR/S0R</t>
  </si>
  <si>
    <t>DSR 18.101</t>
  </si>
  <si>
    <t>DSR 18.49.1</t>
  </si>
  <si>
    <t>DSR67.64</t>
  </si>
  <si>
    <t>Providing and fixing Ist quality ceramic glazed wall tiles conforming to IS: 15622 (thickness to be specified by the manufacturer), of approved make, in all colours, shades except burgundy, bottle green, black of any size as approved by Engineer-in-Charge, in skirting, risers of steps and dados, over 12 mm thick bed of cement mortar 1:3 (1 cement : 3 coarse sand) and jointing with grey cement slurry @ 3.3kg per sqm, including pointing in white cement mixed with pigment of matching shade complete.</t>
  </si>
  <si>
    <t>Painting with synthetic enamel paint of approved brand and manufacture of required colour to give an even shade : Two or more coats on new work over an under coat of suitable shade with ordinary paint of approved brand and manufacture</t>
  </si>
  <si>
    <t>Providing and fixing fly proof galvanisedM.Swire gauze to windows and clerestory windows using galvanisedM.S. wire gauge with average width of aperture1.4mm inbothdirectionswithwireof dia. 0.63 mm. With 12 mm mild steel U beading.</t>
  </si>
  <si>
    <t>Providingand fixingwashbasinwithC.I. brackets,15mmC.P.brasspillar taps,32 mmC.P.brasswasteofstandardpattern, includingpaintingof fittingsandbrackets, cutting and making good the walls wherever require:White Vitreous China Washbasinsize630x450mmwithapair of 15 mm C.P . brass pillar taps</t>
  </si>
  <si>
    <t>DSR VOL2  17.7.1</t>
  </si>
  <si>
    <t>SOR MORD 12-3</t>
  </si>
  <si>
    <t>WALL painting TLM</t>
  </si>
  <si>
    <t>window for reparing</t>
  </si>
  <si>
    <t xml:space="preserve"> </t>
  </si>
  <si>
    <t>CONCRETE WORK</t>
  </si>
  <si>
    <t>Providing and laying in position cement concrete of
specified grade excluding the cost of centering
and shuttering - All work up to plinth level 1:4:8
(1 Cement : 4 coarse sand : 8 graded stone
aggregate 40 mm nominal size).</t>
  </si>
  <si>
    <t>TILE WORK</t>
  </si>
  <si>
    <t>PAINT WORK</t>
  </si>
  <si>
    <t>DOOR AND WINDOW REPAIRING WORK</t>
  </si>
  <si>
    <t>WAITING AREA CONSTRUCTION</t>
  </si>
  <si>
    <t>WATER SUPPLY WORK</t>
  </si>
  <si>
    <t>ROOF REPAIRING WORK</t>
  </si>
  <si>
    <t>WATER SUPPLY</t>
  </si>
  <si>
    <t>Detail Project Report</t>
  </si>
  <si>
    <t>Renovation Work</t>
  </si>
  <si>
    <t>Block- Bahadarabad</t>
  </si>
  <si>
    <t>Work Details</t>
  </si>
  <si>
    <r>
      <rPr>
        <b/>
        <sz val="13"/>
        <rFont val="Arial"/>
        <family val="2"/>
      </rPr>
      <t>Sl.No.</t>
    </r>
  </si>
  <si>
    <t>Description</t>
  </si>
  <si>
    <t xml:space="preserve">Amount </t>
  </si>
  <si>
    <t>Tile Work</t>
  </si>
  <si>
    <t>Door and Window Repairing</t>
  </si>
  <si>
    <t>TLM Painting Work</t>
  </si>
  <si>
    <t>Electrification and other Maintenance Work</t>
  </si>
  <si>
    <t>Water tank PVC, 1.k.Liters with laying and jointing, 5 Layer protection</t>
  </si>
  <si>
    <t xml:space="preserve">Providing and applying white cement based putty of average thickness 1 mm, of approved brand and manufacturer, over the plastered wall surface to prepare the surface even and smooth complete. </t>
  </si>
  <si>
    <t>12mm  finished with floating coat of weat cement of mix. 1:3</t>
  </si>
  <si>
    <t xml:space="preserve">M.S  display board with 2 mm thick. </t>
  </si>
  <si>
    <t xml:space="preserve">Providing and applying white cement based putty of average thickness 1 mm, of approved brand and manufacturer, over the plastered wall surface to prepare the surface even and smooth complete.  </t>
  </si>
  <si>
    <t xml:space="preserve"> 12mm cement plaster finished with floating coat of weat cement of mix. 1:3 taking  10 %of total area of wall</t>
  </si>
  <si>
    <t>P.C.C Work</t>
  </si>
  <si>
    <t>DSR VOL 1  8.13</t>
  </si>
  <si>
    <t>DRS VOL 2 13.8</t>
  </si>
  <si>
    <t>DSR VOL 2  13.62.1</t>
  </si>
  <si>
    <t>DSR VOL1 9.5.1.2</t>
  </si>
  <si>
    <t>Providing and fixing 2 mm thick M.S. sheet sliding-shutters, with frame and diagonal braces of 40x40x6 mm angle iron, 3 mm M.S. gusset plates at the junctions and corners, 25 mm dia pulley, 40x40x6 mm angle and T iron guide at the top and bottom respectively, including applying a priming coat of approved steel primer</t>
  </si>
  <si>
    <t xml:space="preserve"> shaped interlocking paver block with bass cover 50 MM thick.</t>
  </si>
  <si>
    <t>DSR VOL2  13.6</t>
  </si>
  <si>
    <t>LS</t>
  </si>
  <si>
    <t xml:space="preserve">MS Display board with 2mm thick sheet used </t>
  </si>
  <si>
    <t>Water tank PVC, 1 KL Liters with laying and jointing, 5 Layer protection</t>
  </si>
  <si>
    <t>Electrification work and other maintenace works</t>
  </si>
  <si>
    <t xml:space="preserve">LS                  </t>
  </si>
  <si>
    <t>12mm cement  finished with floating coat of weat cement of mix. 1:4</t>
  </si>
  <si>
    <t>P.C.C. WORK</t>
  </si>
  <si>
    <t>DSR10.4</t>
  </si>
  <si>
    <t>DSR 10.3.1</t>
  </si>
  <si>
    <t>Roof repairing work</t>
  </si>
  <si>
    <t>Session 2025-26</t>
  </si>
  <si>
    <t>S</t>
  </si>
  <si>
    <t>Grand Total</t>
  </si>
  <si>
    <t>total</t>
  </si>
  <si>
    <t>TOTAL</t>
  </si>
  <si>
    <t>Providing and laying in position cement concrete of
specified grade excluding the cost of centering
(1 Cement : 4 coarse sand : 8 graded stone
aggregate 40 mm nominal size).</t>
  </si>
  <si>
    <t>sOR MORD 11-4-1-2 2019</t>
  </si>
  <si>
    <t>ITC (85%)</t>
  </si>
  <si>
    <t>GST 18%</t>
  </si>
  <si>
    <t>TOTAL ABSTRACT COST</t>
  </si>
  <si>
    <t>LOCAL CONTRIBUTION (15% OF ABSTRACT COST)</t>
  </si>
  <si>
    <t>Wall Plastering 20 % total area, 12 mm plaster mix 1:4</t>
  </si>
  <si>
    <t xml:space="preserve">WORK DETAIL-SUB CENTRE ATMALPUR BONGLA </t>
  </si>
  <si>
    <t>Subcenter- ATMALPUR BONGLA</t>
  </si>
  <si>
    <t>ITC CONTRIBUTION WITH 18% GST</t>
  </si>
  <si>
    <t xml:space="preserve">                         Estimate Cost: (Include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</si>
</sst>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11"/>
      <name val="Calibri"/>
      <family val="2"/>
      <scheme val="minor"/>
    </font>
    <font>
      <b/>
      <sz val="12"/>
      <color theme="1"/>
      <name val="Calibri"/>
      <family val="2"/>
      <scheme val="minor"/>
    </font>
    <font>
      <b/>
      <sz val="20"/>
      <color theme="1"/>
      <name val="Calibri"/>
      <family val="2"/>
      <scheme val="minor"/>
    </font>
    <font>
      <b/>
      <sz val="36"/>
      <color theme="1"/>
      <name val="Calibri"/>
      <family val="2"/>
      <scheme val="minor"/>
    </font>
    <font>
      <b/>
      <sz val="24"/>
      <color theme="1"/>
      <name val="Calibri"/>
      <family val="2"/>
      <scheme val="minor"/>
    </font>
    <font>
      <b/>
      <sz val="22"/>
      <color theme="1"/>
      <name val="Calibri"/>
      <family val="2"/>
      <scheme val="minor"/>
    </font>
    <font>
      <b/>
      <sz val="13"/>
      <name val="Arial"/>
      <family val="2"/>
    </font>
    <font>
      <b/>
      <sz val="10"/>
      <name val="Calibri"/>
      <family val="2"/>
      <scheme val="minor"/>
    </font>
    <font>
      <sz val="12"/>
      <name val="Calibri"/>
      <family val="2"/>
      <scheme val="minor"/>
    </font>
    <font>
      <b/>
      <sz val="12"/>
      <name val="Calibri"/>
      <family val="2"/>
      <scheme val="minor"/>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46">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xf>
    <xf numFmtId="0" fontId="3" fillId="0" borderId="1" xfId="0" applyFont="1" applyBorder="1"/>
    <xf numFmtId="0" fontId="3" fillId="0" borderId="1" xfId="0" applyFont="1" applyBorder="1" applyAlignment="1">
      <alignment horizontal="right"/>
    </xf>
    <xf numFmtId="0" fontId="4" fillId="0" borderId="1" xfId="0" applyFont="1" applyBorder="1" applyAlignment="1">
      <alignment horizontal="right"/>
    </xf>
    <xf numFmtId="0" fontId="3" fillId="0" borderId="1" xfId="0" applyFont="1" applyBorder="1" applyAlignment="1">
      <alignment horizontal="right" vertical="center"/>
    </xf>
    <xf numFmtId="0" fontId="0" fillId="0" borderId="7" xfId="0" applyBorder="1"/>
    <xf numFmtId="0" fontId="3" fillId="0" borderId="7" xfId="0" applyFont="1" applyBorder="1"/>
    <xf numFmtId="0" fontId="5" fillId="0" borderId="1" xfId="0" applyFont="1" applyBorder="1" applyAlignment="1">
      <alignment vertical="center" wrapText="1"/>
    </xf>
    <xf numFmtId="0" fontId="6" fillId="0" borderId="1" xfId="0" applyFont="1" applyBorder="1"/>
    <xf numFmtId="0" fontId="1" fillId="0" borderId="1" xfId="0" applyFont="1" applyBorder="1"/>
    <xf numFmtId="0" fontId="6" fillId="0" borderId="1" xfId="0" applyFont="1" applyBorder="1" applyAlignment="1">
      <alignment horizontal="right"/>
    </xf>
    <xf numFmtId="0" fontId="2" fillId="0" borderId="1" xfId="0" applyFont="1" applyBorder="1" applyAlignment="1">
      <alignment horizontal="right"/>
    </xf>
    <xf numFmtId="0" fontId="11" fillId="0" borderId="0" xfId="0" applyFont="1" applyAlignment="1">
      <alignment vertical="top" wrapText="1"/>
    </xf>
    <xf numFmtId="0" fontId="11" fillId="0" borderId="15" xfId="0" applyFont="1" applyBorder="1" applyAlignment="1">
      <alignment horizontal="center" vertical="center" wrapText="1"/>
    </xf>
    <xf numFmtId="0" fontId="0" fillId="0" borderId="11" xfId="0" applyBorder="1" applyAlignment="1">
      <alignment horizontal="center" vertical="center"/>
    </xf>
    <xf numFmtId="0" fontId="0" fillId="0" borderId="5" xfId="0" applyBorder="1" applyAlignment="1">
      <alignment horizontal="left" vertical="top" wrapText="1"/>
    </xf>
    <xf numFmtId="0" fontId="0" fillId="0" borderId="12" xfId="0" applyBorder="1" applyAlignment="1">
      <alignment horizontal="center"/>
    </xf>
    <xf numFmtId="0" fontId="0" fillId="0" borderId="8" xfId="0"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xf>
    <xf numFmtId="0" fontId="0" fillId="0" borderId="20" xfId="0" applyBorder="1" applyAlignment="1">
      <alignment vertical="center"/>
    </xf>
    <xf numFmtId="14" fontId="0" fillId="0" borderId="12" xfId="0" applyNumberFormat="1" applyBorder="1" applyAlignment="1">
      <alignment horizontal="center"/>
    </xf>
    <xf numFmtId="14" fontId="0" fillId="0" borderId="20" xfId="0" applyNumberFormat="1" applyBorder="1" applyAlignment="1">
      <alignment horizontal="center"/>
    </xf>
    <xf numFmtId="0" fontId="0" fillId="0" borderId="13" xfId="0" applyBorder="1"/>
    <xf numFmtId="0" fontId="0" fillId="0" borderId="0" xfId="0" applyAlignment="1">
      <alignment horizontal="left"/>
    </xf>
    <xf numFmtId="0" fontId="0" fillId="0" borderId="1" xfId="0" applyBorder="1" applyAlignment="1">
      <alignment horizontal="left"/>
    </xf>
    <xf numFmtId="0" fontId="0" fillId="0" borderId="5" xfId="0" applyBorder="1" applyAlignment="1">
      <alignment horizontal="left" vertical="center" wrapText="1"/>
    </xf>
    <xf numFmtId="0" fontId="3" fillId="0" borderId="1" xfId="0" applyFont="1" applyBorder="1" applyAlignment="1">
      <alignment horizontal="left" vertical="top" wrapText="1"/>
    </xf>
    <xf numFmtId="0" fontId="0" fillId="0" borderId="7" xfId="0" applyBorder="1" applyAlignment="1">
      <alignment horizontal="left" vertical="center" wrapText="1"/>
    </xf>
    <xf numFmtId="0" fontId="0" fillId="0" borderId="5" xfId="0" applyBorder="1" applyAlignment="1">
      <alignment horizontal="left"/>
    </xf>
    <xf numFmtId="0" fontId="0" fillId="0" borderId="1" xfId="0" applyBorder="1" applyAlignment="1">
      <alignment horizontal="left" vertical="center" wrapText="1"/>
    </xf>
    <xf numFmtId="0" fontId="6" fillId="0" borderId="1" xfId="0" applyFont="1" applyBorder="1" applyAlignment="1">
      <alignment horizontal="right" vertical="center"/>
    </xf>
    <xf numFmtId="0" fontId="1" fillId="0" borderId="13" xfId="0" applyFont="1" applyBorder="1"/>
    <xf numFmtId="0" fontId="12" fillId="0" borderId="0" xfId="0" applyFont="1" applyAlignment="1">
      <alignment horizontal="center"/>
    </xf>
    <xf numFmtId="0" fontId="1" fillId="0" borderId="18" xfId="0" applyFont="1" applyBorder="1" applyAlignment="1">
      <alignment horizontal="center" vertical="center"/>
    </xf>
    <xf numFmtId="0" fontId="1" fillId="0" borderId="29" xfId="0" applyFont="1" applyBorder="1" applyAlignment="1">
      <alignment horizontal="center" vertical="center"/>
    </xf>
    <xf numFmtId="0" fontId="11" fillId="0" borderId="12" xfId="0" applyFont="1" applyBorder="1" applyAlignment="1">
      <alignment horizontal="center" vertical="center" wrapText="1"/>
    </xf>
    <xf numFmtId="0" fontId="6" fillId="0" borderId="1" xfId="0" applyFont="1" applyBorder="1" applyAlignment="1">
      <alignment horizontal="left" vertical="center"/>
    </xf>
    <xf numFmtId="0" fontId="3" fillId="0" borderId="7" xfId="0" applyFont="1" applyBorder="1" applyAlignment="1">
      <alignment horizontal="left" wrapText="1"/>
    </xf>
    <xf numFmtId="0" fontId="3" fillId="0" borderId="1"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left" wrapText="1"/>
    </xf>
    <xf numFmtId="0" fontId="13" fillId="0" borderId="0" xfId="0" applyFont="1" applyAlignment="1">
      <alignment horizontal="left"/>
    </xf>
    <xf numFmtId="0" fontId="6" fillId="0" borderId="11" xfId="0" applyFont="1" applyBorder="1" applyAlignment="1">
      <alignment horizontal="left" vertical="center"/>
    </xf>
    <xf numFmtId="0" fontId="6" fillId="0" borderId="1" xfId="0" applyFont="1" applyBorder="1" applyAlignment="1">
      <alignment horizontal="left" vertical="center" wrapText="1"/>
    </xf>
    <xf numFmtId="0" fontId="6" fillId="0" borderId="12"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7" xfId="0" applyFont="1" applyBorder="1" applyAlignment="1">
      <alignment horizontal="left" vertical="top" wrapText="1"/>
    </xf>
    <xf numFmtId="0" fontId="3" fillId="0" borderId="11" xfId="0" applyFont="1" applyBorder="1" applyAlignment="1">
      <alignment horizontal="left" vertical="center"/>
    </xf>
    <xf numFmtId="0" fontId="6" fillId="0" borderId="1" xfId="0" applyFont="1" applyBorder="1" applyAlignment="1">
      <alignment horizontal="left"/>
    </xf>
    <xf numFmtId="0" fontId="6" fillId="0" borderId="12" xfId="0" applyFont="1" applyBorder="1" applyAlignment="1">
      <alignment horizontal="left"/>
    </xf>
    <xf numFmtId="0" fontId="13" fillId="0" borderId="11" xfId="0" applyFont="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12" xfId="0" applyFont="1" applyBorder="1" applyAlignment="1">
      <alignment horizontal="left" vertical="center"/>
    </xf>
    <xf numFmtId="0" fontId="14" fillId="0" borderId="12" xfId="0" applyFont="1" applyBorder="1" applyAlignment="1">
      <alignment horizontal="left" vertical="center"/>
    </xf>
    <xf numFmtId="0" fontId="14" fillId="0" borderId="1" xfId="0" applyFont="1" applyBorder="1" applyAlignment="1">
      <alignment horizontal="left" vertical="center" wrapText="1"/>
    </xf>
    <xf numFmtId="0" fontId="13" fillId="0" borderId="1" xfId="0" applyFont="1" applyBorder="1" applyAlignment="1">
      <alignment horizontal="left"/>
    </xf>
    <xf numFmtId="0" fontId="14" fillId="0" borderId="12" xfId="0" applyFont="1" applyBorder="1" applyAlignment="1">
      <alignment horizontal="left"/>
    </xf>
    <xf numFmtId="0" fontId="14" fillId="0" borderId="1" xfId="0" applyFont="1" applyBorder="1" applyAlignment="1">
      <alignment horizontal="left" vertical="center"/>
    </xf>
    <xf numFmtId="0" fontId="14" fillId="0" borderId="1" xfId="0" applyFont="1" applyBorder="1" applyAlignment="1">
      <alignment horizontal="left"/>
    </xf>
    <xf numFmtId="0" fontId="13" fillId="0" borderId="1" xfId="0" applyFont="1" applyBorder="1" applyAlignment="1">
      <alignment horizontal="left" wrapText="1"/>
    </xf>
    <xf numFmtId="0" fontId="13" fillId="0" borderId="12" xfId="0" applyFont="1" applyBorder="1" applyAlignment="1">
      <alignment horizontal="left"/>
    </xf>
    <xf numFmtId="0" fontId="14" fillId="0" borderId="1" xfId="0" applyFont="1" applyBorder="1" applyAlignment="1">
      <alignment horizontal="left" wrapText="1"/>
    </xf>
    <xf numFmtId="2" fontId="14" fillId="0" borderId="1" xfId="0" applyNumberFormat="1" applyFont="1" applyBorder="1" applyAlignment="1">
      <alignment horizontal="left"/>
    </xf>
    <xf numFmtId="0" fontId="0" fillId="0" borderId="0" xfId="0" applyAlignment="1">
      <alignment horizontal="center"/>
    </xf>
    <xf numFmtId="0" fontId="0" fillId="0" borderId="12" xfId="0" applyBorder="1" applyAlignment="1">
      <alignment horizontal="center" vertical="center"/>
    </xf>
    <xf numFmtId="0" fontId="0" fillId="0" borderId="20" xfId="0" applyBorder="1" applyAlignment="1">
      <alignment horizontal="center" vertical="center"/>
    </xf>
    <xf numFmtId="2" fontId="1" fillId="0" borderId="14" xfId="0" applyNumberFormat="1"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0" fillId="0" borderId="1" xfId="0" applyBorder="1" applyAlignment="1">
      <alignment horizontal="left"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30" xfId="0" applyFont="1" applyBorder="1" applyAlignment="1">
      <alignment horizontal="center" vertical="center"/>
    </xf>
    <xf numFmtId="0" fontId="0" fillId="0" borderId="5" xfId="0"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6" fillId="2" borderId="11" xfId="0" applyFont="1" applyFill="1" applyBorder="1" applyAlignment="1">
      <alignment horizontal="left" vertical="center"/>
    </xf>
    <xf numFmtId="0" fontId="6" fillId="2" borderId="1" xfId="0" applyFont="1" applyFill="1" applyBorder="1" applyAlignment="1">
      <alignment horizontal="left" vertical="center"/>
    </xf>
    <xf numFmtId="0" fontId="6" fillId="2" borderId="12" xfId="0" applyFont="1" applyFill="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0" xfId="0" applyBorder="1" applyAlignment="1">
      <alignment horizontal="center"/>
    </xf>
    <xf numFmtId="0" fontId="0" fillId="0" borderId="21" xfId="0" applyBorder="1" applyAlignment="1">
      <alignment horizontal="center"/>
    </xf>
    <xf numFmtId="0" fontId="0" fillId="0" borderId="25" xfId="0" applyBorder="1" applyAlignment="1">
      <alignment horizontal="center"/>
    </xf>
    <xf numFmtId="0" fontId="2" fillId="0" borderId="9"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26" xfId="0" applyBorder="1" applyAlignment="1">
      <alignment horizontal="center" vertical="center"/>
    </xf>
    <xf numFmtId="0" fontId="0" fillId="0" borderId="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center"/>
    </xf>
    <xf numFmtId="0" fontId="1" fillId="0" borderId="5" xfId="0" applyFont="1" applyBorder="1" applyAlignment="1">
      <alignment horizontal="right"/>
    </xf>
    <xf numFmtId="0" fontId="1" fillId="0" borderId="7" xfId="0" applyFont="1" applyBorder="1" applyAlignment="1">
      <alignment horizontal="right"/>
    </xf>
    <xf numFmtId="0" fontId="0" fillId="0" borderId="5" xfId="0" applyBorder="1" applyAlignment="1">
      <alignment horizontal="center"/>
    </xf>
    <xf numFmtId="0" fontId="0" fillId="0" borderId="7" xfId="0" applyBorder="1" applyAlignment="1">
      <alignment horizontal="center"/>
    </xf>
    <xf numFmtId="0" fontId="9" fillId="0" borderId="1" xfId="0" applyFont="1" applyBorder="1" applyAlignment="1">
      <alignment horizontal="center" vertical="center"/>
    </xf>
    <xf numFmtId="0" fontId="0" fillId="0" borderId="31" xfId="0" applyBorder="1"/>
    <xf numFmtId="0" fontId="0" fillId="0" borderId="0" xfId="0" applyBorder="1"/>
    <xf numFmtId="0" fontId="0" fillId="0" borderId="32" xfId="0" applyBorder="1"/>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5A2B2-AC95-49B6-A38B-FC903F7F9A9E}">
  <sheetPr>
    <tabColor theme="3" tint="0.79998168889431442"/>
  </sheetPr>
  <dimension ref="A1:XFC18"/>
  <sheetViews>
    <sheetView showGridLines="0" zoomScale="85" zoomScaleNormal="85" workbookViewId="0">
      <selection activeCell="A10" sqref="A10:F10"/>
    </sheetView>
  </sheetViews>
  <sheetFormatPr defaultColWidth="0" defaultRowHeight="14.4" zeroHeight="1" x14ac:dyDescent="0.3"/>
  <cols>
    <col min="1" max="5" width="13.33203125" customWidth="1"/>
    <col min="6" max="6" width="76.6640625" customWidth="1"/>
    <col min="7" max="9" width="0" hidden="1" customWidth="1"/>
    <col min="10" max="16382" width="8.88671875" hidden="1"/>
    <col min="16383" max="16383" width="16.109375" hidden="1"/>
  </cols>
  <sheetData>
    <row r="1" spans="1:6" ht="30.6" customHeight="1" x14ac:dyDescent="0.3">
      <c r="A1" s="80" t="s">
        <v>52</v>
      </c>
      <c r="B1" s="80"/>
      <c r="C1" s="80"/>
      <c r="D1" s="80"/>
      <c r="E1" s="80"/>
      <c r="F1" s="80"/>
    </row>
    <row r="2" spans="1:6" ht="30.6" customHeight="1" x14ac:dyDescent="0.3">
      <c r="A2" s="80"/>
      <c r="B2" s="80"/>
      <c r="C2" s="80"/>
      <c r="D2" s="80"/>
      <c r="E2" s="80"/>
      <c r="F2" s="80"/>
    </row>
    <row r="3" spans="1:6" ht="30.6" customHeight="1" x14ac:dyDescent="0.3">
      <c r="A3" s="140"/>
      <c r="B3" s="141"/>
      <c r="C3" s="141"/>
      <c r="D3" s="141"/>
      <c r="E3" s="141"/>
      <c r="F3" s="142"/>
    </row>
    <row r="4" spans="1:6" ht="30.6" customHeight="1" x14ac:dyDescent="0.3">
      <c r="A4" s="140"/>
      <c r="B4" s="141"/>
      <c r="C4" s="141"/>
      <c r="D4" s="141"/>
      <c r="E4" s="141"/>
      <c r="F4" s="142"/>
    </row>
    <row r="5" spans="1:6" ht="30.6" customHeight="1" x14ac:dyDescent="0.3">
      <c r="A5" s="139" t="s">
        <v>87</v>
      </c>
      <c r="B5" s="139"/>
      <c r="C5" s="139"/>
      <c r="D5" s="139"/>
      <c r="E5" s="139"/>
      <c r="F5" s="139"/>
    </row>
    <row r="6" spans="1:6" ht="30.6" customHeight="1" x14ac:dyDescent="0.3">
      <c r="A6" s="140"/>
      <c r="B6" s="141"/>
      <c r="C6" s="141"/>
      <c r="D6" s="141"/>
      <c r="E6" s="141"/>
      <c r="F6" s="142"/>
    </row>
    <row r="7" spans="1:6" ht="30.6" customHeight="1" x14ac:dyDescent="0.3">
      <c r="A7" s="140"/>
      <c r="B7" s="141"/>
      <c r="C7" s="141"/>
      <c r="D7" s="141"/>
      <c r="E7" s="141"/>
      <c r="F7" s="142"/>
    </row>
    <row r="8" spans="1:6" ht="30.6" customHeight="1" x14ac:dyDescent="0.3">
      <c r="A8" s="81" t="s">
        <v>53</v>
      </c>
      <c r="B8" s="81"/>
      <c r="C8" s="81"/>
      <c r="D8" s="81"/>
      <c r="E8" s="81"/>
      <c r="F8" s="81"/>
    </row>
    <row r="9" spans="1:6" ht="30.6" customHeight="1" x14ac:dyDescent="0.3">
      <c r="A9" s="81"/>
      <c r="B9" s="81"/>
      <c r="C9" s="81"/>
      <c r="D9" s="81"/>
      <c r="E9" s="81"/>
      <c r="F9" s="81"/>
    </row>
    <row r="10" spans="1:6" ht="30.6" customHeight="1" x14ac:dyDescent="0.3">
      <c r="A10" s="81" t="s">
        <v>100</v>
      </c>
      <c r="B10" s="81"/>
      <c r="C10" s="81"/>
      <c r="D10" s="81"/>
      <c r="E10" s="81"/>
      <c r="F10" s="81"/>
    </row>
    <row r="11" spans="1:6" ht="30.6" customHeight="1" x14ac:dyDescent="0.3">
      <c r="A11" s="81" t="s">
        <v>54</v>
      </c>
      <c r="B11" s="81"/>
      <c r="C11" s="81"/>
      <c r="D11" s="81"/>
      <c r="E11" s="81"/>
      <c r="F11" s="81"/>
    </row>
    <row r="12" spans="1:6" ht="30.6" customHeight="1" x14ac:dyDescent="0.3">
      <c r="A12" s="140"/>
      <c r="B12" s="141"/>
      <c r="C12" s="141"/>
      <c r="D12" s="141"/>
      <c r="E12" s="141"/>
      <c r="F12" s="142"/>
    </row>
    <row r="13" spans="1:6" ht="30.6" customHeight="1" x14ac:dyDescent="0.3">
      <c r="A13" s="140"/>
      <c r="B13" s="141"/>
      <c r="C13" s="141"/>
      <c r="D13" s="141"/>
      <c r="E13" s="141"/>
      <c r="F13" s="142"/>
    </row>
    <row r="14" spans="1:6" ht="30.6" customHeight="1" x14ac:dyDescent="0.3">
      <c r="A14" s="140"/>
      <c r="B14" s="141"/>
      <c r="C14" s="141"/>
      <c r="D14" s="141"/>
      <c r="E14" s="141"/>
      <c r="F14" s="142"/>
    </row>
    <row r="15" spans="1:6" ht="30.6" customHeight="1" x14ac:dyDescent="0.3">
      <c r="A15" s="140"/>
      <c r="B15" s="141"/>
      <c r="C15" s="141"/>
      <c r="D15" s="141"/>
      <c r="E15" s="141"/>
      <c r="F15" s="142"/>
    </row>
    <row r="16" spans="1:6" ht="30.6" customHeight="1" x14ac:dyDescent="0.3">
      <c r="A16" s="140"/>
      <c r="B16" s="141"/>
      <c r="C16" s="141"/>
      <c r="D16" s="141"/>
      <c r="E16" s="141"/>
      <c r="F16" s="142"/>
    </row>
    <row r="17" spans="1:8" ht="30.6" customHeight="1" x14ac:dyDescent="0.5">
      <c r="A17" s="143" t="s">
        <v>102</v>
      </c>
      <c r="B17" s="144"/>
      <c r="C17" s="144"/>
      <c r="D17" s="144"/>
      <c r="E17" s="144"/>
      <c r="F17" s="145"/>
      <c r="G17" s="33"/>
      <c r="H17" s="33"/>
    </row>
    <row r="18" spans="1:8" x14ac:dyDescent="0.3"/>
  </sheetData>
  <mergeCells count="6">
    <mergeCell ref="A17:F17"/>
    <mergeCell ref="A1:F2"/>
    <mergeCell ref="A8:F9"/>
    <mergeCell ref="A10:F10"/>
    <mergeCell ref="A11:F11"/>
    <mergeCell ref="A5:F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480F5-E64A-48A3-81E3-BCE007C21B8C}">
  <sheetPr>
    <tabColor theme="9" tint="0.59999389629810485"/>
  </sheetPr>
  <dimension ref="B1:H18"/>
  <sheetViews>
    <sheetView showGridLines="0" workbookViewId="0">
      <selection activeCell="C8" sqref="C8:F8"/>
    </sheetView>
  </sheetViews>
  <sheetFormatPr defaultColWidth="8.88671875" defaultRowHeight="14.4" zeroHeight="1" x14ac:dyDescent="0.3"/>
  <cols>
    <col min="1" max="1" width="3.109375" customWidth="1"/>
    <col min="2" max="2" width="13.21875" customWidth="1"/>
    <col min="3" max="3" width="14.88671875" customWidth="1"/>
    <col min="4" max="4" width="16.88671875" customWidth="1"/>
    <col min="5" max="5" width="13.21875" customWidth="1"/>
    <col min="6" max="6" width="13.109375" customWidth="1"/>
    <col min="7" max="7" width="19.88671875" style="76" customWidth="1"/>
    <col min="8" max="8" width="8.88671875" customWidth="1"/>
    <col min="16384" max="16384" width="8.44140625" customWidth="1"/>
  </cols>
  <sheetData>
    <row r="1" spans="2:8" ht="10.95" customHeight="1" thickBot="1" x14ac:dyDescent="0.35"/>
    <row r="2" spans="2:8" ht="25.8" x14ac:dyDescent="0.3">
      <c r="B2" s="88" t="s">
        <v>55</v>
      </c>
      <c r="C2" s="89"/>
      <c r="D2" s="89"/>
      <c r="E2" s="89"/>
      <c r="F2" s="89"/>
      <c r="G2" s="90"/>
    </row>
    <row r="3" spans="2:8" ht="25.8" x14ac:dyDescent="0.3">
      <c r="B3" s="18" t="s">
        <v>56</v>
      </c>
      <c r="C3" s="85" t="s">
        <v>57</v>
      </c>
      <c r="D3" s="86"/>
      <c r="E3" s="86"/>
      <c r="F3" s="87"/>
      <c r="G3" s="45" t="s">
        <v>58</v>
      </c>
      <c r="H3" s="17"/>
    </row>
    <row r="4" spans="2:8" ht="44.4" customHeight="1" x14ac:dyDescent="0.3">
      <c r="B4" s="19">
        <v>1.1000000000000001</v>
      </c>
      <c r="C4" s="82" t="s">
        <v>83</v>
      </c>
      <c r="D4" s="83"/>
      <c r="E4" s="83"/>
      <c r="F4" s="84"/>
      <c r="G4" s="77"/>
    </row>
    <row r="5" spans="2:8" ht="44.4" customHeight="1" x14ac:dyDescent="0.3">
      <c r="B5" s="19">
        <v>1.2</v>
      </c>
      <c r="C5" s="91" t="s">
        <v>59</v>
      </c>
      <c r="D5" s="91"/>
      <c r="E5" s="91"/>
      <c r="F5" s="91"/>
      <c r="G5" s="77"/>
    </row>
    <row r="6" spans="2:8" ht="44.4" customHeight="1" x14ac:dyDescent="0.3">
      <c r="B6" s="19">
        <v>1.3</v>
      </c>
      <c r="C6" s="91" t="s">
        <v>46</v>
      </c>
      <c r="D6" s="91"/>
      <c r="E6" s="91"/>
      <c r="F6" s="91"/>
      <c r="G6" s="77"/>
    </row>
    <row r="7" spans="2:8" ht="44.4" customHeight="1" x14ac:dyDescent="0.3">
      <c r="B7" s="19">
        <v>1.4</v>
      </c>
      <c r="C7" s="91" t="s">
        <v>60</v>
      </c>
      <c r="D7" s="91"/>
      <c r="E7" s="91"/>
      <c r="F7" s="91"/>
      <c r="G7" s="77"/>
    </row>
    <row r="8" spans="2:8" ht="44.4" customHeight="1" x14ac:dyDescent="0.3">
      <c r="B8" s="19">
        <v>1.5</v>
      </c>
      <c r="C8" s="82" t="s">
        <v>78</v>
      </c>
      <c r="D8" s="83"/>
      <c r="E8" s="83"/>
      <c r="F8" s="84"/>
      <c r="G8" s="77"/>
    </row>
    <row r="9" spans="2:8" ht="44.4" customHeight="1" x14ac:dyDescent="0.3">
      <c r="B9" s="19">
        <v>1.6</v>
      </c>
      <c r="C9" s="91" t="s">
        <v>51</v>
      </c>
      <c r="D9" s="91"/>
      <c r="E9" s="91"/>
      <c r="F9" s="91"/>
      <c r="G9" s="77"/>
    </row>
    <row r="10" spans="2:8" ht="44.4" customHeight="1" x14ac:dyDescent="0.3">
      <c r="B10" s="19">
        <v>1.7</v>
      </c>
      <c r="C10" s="91" t="s">
        <v>86</v>
      </c>
      <c r="D10" s="91"/>
      <c r="E10" s="91"/>
      <c r="F10" s="91"/>
      <c r="G10" s="77"/>
    </row>
    <row r="11" spans="2:8" ht="44.4" customHeight="1" x14ac:dyDescent="0.3">
      <c r="B11" s="19">
        <v>1.8</v>
      </c>
      <c r="C11" s="91" t="s">
        <v>61</v>
      </c>
      <c r="D11" s="91"/>
      <c r="E11" s="91"/>
      <c r="F11" s="91"/>
      <c r="G11" s="77"/>
    </row>
    <row r="12" spans="2:8" ht="44.4" customHeight="1" thickBot="1" x14ac:dyDescent="0.35">
      <c r="B12" s="26">
        <v>1.9</v>
      </c>
      <c r="C12" s="99" t="s">
        <v>62</v>
      </c>
      <c r="D12" s="99"/>
      <c r="E12" s="99"/>
      <c r="F12" s="99"/>
      <c r="G12" s="78"/>
    </row>
    <row r="13" spans="2:8" ht="24" customHeight="1" x14ac:dyDescent="0.3">
      <c r="B13" s="96" t="s">
        <v>96</v>
      </c>
      <c r="C13" s="97"/>
      <c r="D13" s="97"/>
      <c r="E13" s="97"/>
      <c r="F13" s="98"/>
      <c r="G13" s="43"/>
    </row>
    <row r="14" spans="2:8" ht="24" customHeight="1" x14ac:dyDescent="0.3">
      <c r="B14" s="92" t="s">
        <v>94</v>
      </c>
      <c r="C14" s="93"/>
      <c r="D14" s="93"/>
      <c r="E14" s="93"/>
      <c r="F14" s="93"/>
      <c r="G14" s="44"/>
    </row>
    <row r="15" spans="2:8" ht="24" customHeight="1" x14ac:dyDescent="0.3">
      <c r="B15" s="92" t="s">
        <v>95</v>
      </c>
      <c r="C15" s="93"/>
      <c r="D15" s="93"/>
      <c r="E15" s="93"/>
      <c r="F15" s="93"/>
      <c r="G15" s="44"/>
    </row>
    <row r="16" spans="2:8" ht="24" customHeight="1" x14ac:dyDescent="0.3">
      <c r="B16" s="92" t="s">
        <v>101</v>
      </c>
      <c r="C16" s="93"/>
      <c r="D16" s="93"/>
      <c r="E16" s="93"/>
      <c r="F16" s="93"/>
      <c r="G16" s="44"/>
    </row>
    <row r="17" spans="2:8" ht="24" customHeight="1" x14ac:dyDescent="0.3">
      <c r="B17" s="92" t="s">
        <v>97</v>
      </c>
      <c r="C17" s="93"/>
      <c r="D17" s="93"/>
      <c r="E17" s="93"/>
      <c r="F17" s="93"/>
      <c r="G17" s="44"/>
    </row>
    <row r="18" spans="2:8" ht="25.2" customHeight="1" thickBot="1" x14ac:dyDescent="0.35">
      <c r="B18" s="94" t="s">
        <v>89</v>
      </c>
      <c r="C18" s="95"/>
      <c r="D18" s="95"/>
      <c r="E18" s="95"/>
      <c r="F18" s="95"/>
      <c r="G18" s="79"/>
      <c r="H18" s="42"/>
    </row>
  </sheetData>
  <mergeCells count="17">
    <mergeCell ref="C9:F9"/>
    <mergeCell ref="C10:F10"/>
    <mergeCell ref="C11:F11"/>
    <mergeCell ref="C12:F12"/>
    <mergeCell ref="B14:F14"/>
    <mergeCell ref="B15:F15"/>
    <mergeCell ref="B16:F16"/>
    <mergeCell ref="B17:F17"/>
    <mergeCell ref="B18:F18"/>
    <mergeCell ref="B13:F13"/>
    <mergeCell ref="C8:F8"/>
    <mergeCell ref="C3:F3"/>
    <mergeCell ref="B2:G2"/>
    <mergeCell ref="C4:F4"/>
    <mergeCell ref="C5:F5"/>
    <mergeCell ref="C6:F6"/>
    <mergeCell ref="C7:F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M35"/>
  <sheetViews>
    <sheetView showGridLines="0" zoomScale="80" zoomScaleNormal="80" workbookViewId="0">
      <selection activeCell="G33" sqref="G33"/>
    </sheetView>
  </sheetViews>
  <sheetFormatPr defaultColWidth="0" defaultRowHeight="15.6" zeroHeight="1" x14ac:dyDescent="0.3"/>
  <cols>
    <col min="1" max="1" width="5.88671875" style="49" customWidth="1"/>
    <col min="2" max="2" width="47.33203125" style="50" customWidth="1"/>
    <col min="3" max="3" width="9.88671875" style="51" customWidth="1"/>
    <col min="4" max="6" width="9.88671875" style="50" customWidth="1"/>
    <col min="7" max="7" width="26" style="50" customWidth="1"/>
    <col min="8" max="13" width="0" style="50" hidden="1" customWidth="1"/>
    <col min="14" max="16384" width="8.88671875" style="50" hidden="1"/>
  </cols>
  <sheetData>
    <row r="1" spans="1:13" ht="9" customHeight="1" thickBot="1" x14ac:dyDescent="0.35"/>
    <row r="2" spans="1:13" ht="39.75" customHeight="1" x14ac:dyDescent="0.3">
      <c r="A2" s="109" t="s">
        <v>99</v>
      </c>
      <c r="B2" s="110"/>
      <c r="C2" s="110"/>
      <c r="D2" s="110"/>
      <c r="E2" s="110"/>
      <c r="F2" s="110"/>
      <c r="G2" s="111"/>
      <c r="I2" s="52"/>
    </row>
    <row r="3" spans="1:13" ht="25.5" customHeight="1" x14ac:dyDescent="0.3">
      <c r="A3" s="106" t="s">
        <v>16</v>
      </c>
      <c r="B3" s="107"/>
      <c r="C3" s="107"/>
      <c r="D3" s="107"/>
      <c r="E3" s="107"/>
      <c r="F3" s="107"/>
      <c r="G3" s="108"/>
    </row>
    <row r="4" spans="1:13" ht="21" customHeight="1" x14ac:dyDescent="0.3">
      <c r="A4" s="53" t="s">
        <v>0</v>
      </c>
      <c r="B4" s="46" t="s">
        <v>1</v>
      </c>
      <c r="C4" s="54" t="s">
        <v>30</v>
      </c>
      <c r="D4" s="46" t="s">
        <v>2</v>
      </c>
      <c r="E4" s="46" t="s">
        <v>3</v>
      </c>
      <c r="F4" s="46" t="s">
        <v>4</v>
      </c>
      <c r="G4" s="55" t="s">
        <v>29</v>
      </c>
    </row>
    <row r="5" spans="1:13" ht="25.2" customHeight="1" x14ac:dyDescent="0.3">
      <c r="A5" s="53"/>
      <c r="B5" s="46" t="s">
        <v>69</v>
      </c>
      <c r="C5" s="54"/>
      <c r="D5" s="46"/>
      <c r="E5" s="46"/>
      <c r="F5" s="46"/>
      <c r="G5" s="55"/>
    </row>
    <row r="6" spans="1:13" ht="109.8" customHeight="1" x14ac:dyDescent="0.3">
      <c r="A6" s="53">
        <v>1</v>
      </c>
      <c r="B6" s="48" t="s">
        <v>92</v>
      </c>
      <c r="C6" s="48" t="s">
        <v>93</v>
      </c>
      <c r="D6" s="56" t="s">
        <v>5</v>
      </c>
      <c r="E6" s="56">
        <f>'Detail Measurement'!H5</f>
        <v>4</v>
      </c>
      <c r="F6" s="56"/>
      <c r="G6" s="55"/>
    </row>
    <row r="7" spans="1:13" ht="25.8" customHeight="1" x14ac:dyDescent="0.3">
      <c r="A7" s="53"/>
      <c r="B7" s="46" t="s">
        <v>45</v>
      </c>
      <c r="C7" s="54"/>
      <c r="D7" s="46"/>
      <c r="E7" s="46"/>
      <c r="F7" s="46"/>
      <c r="G7" s="55"/>
    </row>
    <row r="8" spans="1:13" ht="178.8" customHeight="1" x14ac:dyDescent="0.3">
      <c r="A8" s="53">
        <v>2</v>
      </c>
      <c r="B8" s="47" t="s">
        <v>34</v>
      </c>
      <c r="C8" s="48" t="s">
        <v>70</v>
      </c>
      <c r="D8" s="56" t="s">
        <v>7</v>
      </c>
      <c r="E8" s="56">
        <f>'Detail Measurement'!H13</f>
        <v>51.6</v>
      </c>
      <c r="F8" s="56"/>
      <c r="G8" s="57"/>
    </row>
    <row r="9" spans="1:13" ht="89.4" customHeight="1" x14ac:dyDescent="0.3">
      <c r="A9" s="53">
        <v>3</v>
      </c>
      <c r="B9" s="58" t="s">
        <v>75</v>
      </c>
      <c r="C9" s="48" t="s">
        <v>76</v>
      </c>
      <c r="D9" s="56" t="s">
        <v>7</v>
      </c>
      <c r="E9" s="56">
        <f>'Detail Measurement'!H18</f>
        <v>121.2</v>
      </c>
      <c r="F9" s="56"/>
      <c r="G9" s="57"/>
    </row>
    <row r="10" spans="1:13" ht="39" customHeight="1" x14ac:dyDescent="0.3">
      <c r="A10" s="53"/>
      <c r="B10" s="112" t="s">
        <v>90</v>
      </c>
      <c r="C10" s="113"/>
      <c r="D10" s="113"/>
      <c r="E10" s="113"/>
      <c r="F10" s="114"/>
      <c r="G10" s="55"/>
    </row>
    <row r="11" spans="1:13" ht="29.4" customHeight="1" x14ac:dyDescent="0.3">
      <c r="A11" s="59"/>
      <c r="B11" s="54" t="s">
        <v>46</v>
      </c>
      <c r="C11" s="54"/>
      <c r="D11" s="60"/>
      <c r="E11" s="60"/>
      <c r="F11" s="60"/>
      <c r="G11" s="61"/>
      <c r="M11" s="49"/>
    </row>
    <row r="12" spans="1:13" s="49" customFormat="1" ht="130.94999999999999" customHeight="1" x14ac:dyDescent="0.3">
      <c r="A12" s="62">
        <v>4</v>
      </c>
      <c r="B12" s="63" t="s">
        <v>6</v>
      </c>
      <c r="C12" s="63" t="s">
        <v>71</v>
      </c>
      <c r="D12" s="64" t="s">
        <v>7</v>
      </c>
      <c r="E12" s="64">
        <f>'Detail Measurement'!H32</f>
        <v>582.44999999999993</v>
      </c>
      <c r="F12" s="64"/>
      <c r="G12" s="65"/>
    </row>
    <row r="13" spans="1:13" s="49" customFormat="1" ht="104.4" customHeight="1" x14ac:dyDescent="0.3">
      <c r="A13" s="62">
        <v>5</v>
      </c>
      <c r="B13" s="63" t="s">
        <v>67</v>
      </c>
      <c r="C13" s="63" t="s">
        <v>71</v>
      </c>
      <c r="D13" s="64" t="s">
        <v>7</v>
      </c>
      <c r="E13" s="64">
        <f>'Detail Measurement'!H34</f>
        <v>582.45000000000005</v>
      </c>
      <c r="F13" s="64"/>
      <c r="G13" s="65"/>
    </row>
    <row r="14" spans="1:13" s="49" customFormat="1" ht="74.400000000000006" customHeight="1" x14ac:dyDescent="0.3">
      <c r="A14" s="62">
        <v>6</v>
      </c>
      <c r="B14" s="63" t="s">
        <v>68</v>
      </c>
      <c r="C14" s="63" t="s">
        <v>39</v>
      </c>
      <c r="D14" s="64" t="s">
        <v>7</v>
      </c>
      <c r="E14" s="64">
        <f>'Detail Measurement'!H36</f>
        <v>116.49000000000001</v>
      </c>
      <c r="F14" s="64"/>
      <c r="G14" s="65"/>
    </row>
    <row r="15" spans="1:13" s="49" customFormat="1" ht="101.4" customHeight="1" x14ac:dyDescent="0.3">
      <c r="A15" s="62">
        <v>7</v>
      </c>
      <c r="B15" s="48" t="s">
        <v>35</v>
      </c>
      <c r="C15" s="63" t="s">
        <v>72</v>
      </c>
      <c r="D15" s="64" t="s">
        <v>7</v>
      </c>
      <c r="E15" s="64">
        <f>'Detail Measurement'!H42</f>
        <v>56.58</v>
      </c>
      <c r="F15" s="64"/>
      <c r="G15" s="65"/>
    </row>
    <row r="16" spans="1:13" s="49" customFormat="1" ht="42" customHeight="1" x14ac:dyDescent="0.3">
      <c r="A16" s="62"/>
      <c r="B16" s="112" t="s">
        <v>91</v>
      </c>
      <c r="C16" s="113"/>
      <c r="D16" s="113"/>
      <c r="E16" s="113"/>
      <c r="F16" s="114"/>
      <c r="G16" s="66"/>
    </row>
    <row r="17" spans="1:7" s="49" customFormat="1" ht="43.8" customHeight="1" x14ac:dyDescent="0.3">
      <c r="A17" s="62"/>
      <c r="B17" s="67" t="s">
        <v>47</v>
      </c>
      <c r="C17" s="63"/>
      <c r="D17" s="64"/>
      <c r="E17" s="64"/>
      <c r="F17" s="64"/>
      <c r="G17" s="65"/>
    </row>
    <row r="18" spans="1:7" s="49" customFormat="1" ht="101.4" customHeight="1" x14ac:dyDescent="0.3">
      <c r="A18" s="62">
        <v>8</v>
      </c>
      <c r="B18" s="63" t="s">
        <v>36</v>
      </c>
      <c r="C18" s="63" t="s">
        <v>73</v>
      </c>
      <c r="D18" s="64" t="s">
        <v>7</v>
      </c>
      <c r="E18" s="64">
        <f>'Detail Measurement'!H47</f>
        <v>8.2799999999999994</v>
      </c>
      <c r="F18" s="64"/>
      <c r="G18" s="65"/>
    </row>
    <row r="19" spans="1:7" s="49" customFormat="1" ht="101.4" customHeight="1" x14ac:dyDescent="0.3">
      <c r="A19" s="62">
        <v>9</v>
      </c>
      <c r="B19" s="63" t="s">
        <v>9</v>
      </c>
      <c r="C19" s="63" t="s">
        <v>85</v>
      </c>
      <c r="D19" s="64" t="s">
        <v>7</v>
      </c>
      <c r="E19" s="64">
        <f>'Detail Measurement'!H48</f>
        <v>10.08</v>
      </c>
      <c r="F19" s="64"/>
      <c r="G19" s="65"/>
    </row>
    <row r="20" spans="1:7" s="49" customFormat="1" ht="138.6" customHeight="1" x14ac:dyDescent="0.3">
      <c r="A20" s="62">
        <v>10</v>
      </c>
      <c r="B20" s="48" t="s">
        <v>74</v>
      </c>
      <c r="C20" s="63" t="s">
        <v>84</v>
      </c>
      <c r="D20" s="64" t="s">
        <v>7</v>
      </c>
      <c r="E20" s="64">
        <f>'Detail Measurement'!H50</f>
        <v>4.2</v>
      </c>
      <c r="F20" s="64"/>
      <c r="G20" s="65"/>
    </row>
    <row r="21" spans="1:7" s="49" customFormat="1" ht="31.8" customHeight="1" x14ac:dyDescent="0.3">
      <c r="A21" s="62"/>
      <c r="B21" s="112" t="s">
        <v>91</v>
      </c>
      <c r="C21" s="113"/>
      <c r="D21" s="113"/>
      <c r="E21" s="113"/>
      <c r="F21" s="114"/>
      <c r="G21" s="66"/>
    </row>
    <row r="22" spans="1:7" ht="38.4" customHeight="1" x14ac:dyDescent="0.3">
      <c r="A22" s="62">
        <v>11</v>
      </c>
      <c r="B22" s="67" t="s">
        <v>78</v>
      </c>
      <c r="C22" s="63" t="s">
        <v>77</v>
      </c>
      <c r="D22" s="68" t="s">
        <v>7</v>
      </c>
      <c r="E22" s="68">
        <f>'Detail Measurement'!H53</f>
        <v>4.8</v>
      </c>
      <c r="F22" s="68"/>
      <c r="G22" s="69"/>
    </row>
    <row r="23" spans="1:7" ht="30" customHeight="1" x14ac:dyDescent="0.3">
      <c r="A23" s="62"/>
      <c r="B23" s="67" t="s">
        <v>51</v>
      </c>
      <c r="C23" s="67"/>
      <c r="D23" s="70"/>
      <c r="E23" s="70"/>
      <c r="F23" s="71"/>
      <c r="G23" s="69"/>
    </row>
    <row r="24" spans="1:7" ht="35.4" customHeight="1" x14ac:dyDescent="0.3">
      <c r="A24" s="62">
        <v>12</v>
      </c>
      <c r="B24" s="72" t="s">
        <v>63</v>
      </c>
      <c r="C24" s="63"/>
      <c r="D24" s="68" t="s">
        <v>10</v>
      </c>
      <c r="E24" s="64">
        <f>'Detail Measurement'!H55</f>
        <v>1</v>
      </c>
      <c r="F24" s="68"/>
      <c r="G24" s="73"/>
    </row>
    <row r="25" spans="1:7" ht="63.6" customHeight="1" x14ac:dyDescent="0.3">
      <c r="A25" s="62">
        <v>13</v>
      </c>
      <c r="B25" s="63" t="s">
        <v>11</v>
      </c>
      <c r="C25" s="63" t="s">
        <v>31</v>
      </c>
      <c r="D25" s="68" t="s">
        <v>12</v>
      </c>
      <c r="E25" s="68">
        <f>'Detail Measurement'!H56</f>
        <v>15</v>
      </c>
      <c r="F25" s="68"/>
      <c r="G25" s="73"/>
    </row>
    <row r="26" spans="1:7" ht="48.6" customHeight="1" x14ac:dyDescent="0.3">
      <c r="A26" s="62">
        <v>14</v>
      </c>
      <c r="B26" s="63" t="s">
        <v>13</v>
      </c>
      <c r="C26" s="63" t="s">
        <v>32</v>
      </c>
      <c r="D26" s="68" t="s">
        <v>10</v>
      </c>
      <c r="E26" s="68">
        <f>'Detail Measurement'!H57</f>
        <v>4</v>
      </c>
      <c r="F26" s="68"/>
      <c r="G26" s="73"/>
    </row>
    <row r="27" spans="1:7" ht="126.6" customHeight="1" x14ac:dyDescent="0.3">
      <c r="A27" s="62">
        <v>15</v>
      </c>
      <c r="B27" s="63" t="s">
        <v>37</v>
      </c>
      <c r="C27" s="63" t="s">
        <v>38</v>
      </c>
      <c r="D27" s="68" t="s">
        <v>10</v>
      </c>
      <c r="E27" s="68">
        <f>'Detail Measurement'!H58</f>
        <v>1</v>
      </c>
      <c r="F27" s="68"/>
      <c r="G27" s="73"/>
    </row>
    <row r="28" spans="1:7" ht="47.4" customHeight="1" x14ac:dyDescent="0.3">
      <c r="A28" s="62"/>
      <c r="B28" s="100" t="s">
        <v>91</v>
      </c>
      <c r="C28" s="101"/>
      <c r="D28" s="101"/>
      <c r="E28" s="101"/>
      <c r="F28" s="102"/>
      <c r="G28" s="69"/>
    </row>
    <row r="29" spans="1:7" ht="30.6" customHeight="1" x14ac:dyDescent="0.3">
      <c r="A29" s="62"/>
      <c r="B29" s="67" t="s">
        <v>50</v>
      </c>
      <c r="C29" s="67"/>
      <c r="D29" s="71"/>
      <c r="E29" s="71"/>
      <c r="F29" s="71"/>
      <c r="G29" s="69"/>
    </row>
    <row r="30" spans="1:7" s="49" customFormat="1" ht="280.8" x14ac:dyDescent="0.3">
      <c r="A30" s="62">
        <v>16</v>
      </c>
      <c r="B30" s="63" t="s">
        <v>14</v>
      </c>
      <c r="C30" s="63" t="s">
        <v>33</v>
      </c>
      <c r="D30" s="64" t="s">
        <v>7</v>
      </c>
      <c r="E30" s="64">
        <v>82.5</v>
      </c>
      <c r="F30" s="64"/>
      <c r="G30" s="65"/>
    </row>
    <row r="31" spans="1:7" ht="44.4" customHeight="1" x14ac:dyDescent="0.3">
      <c r="A31" s="62">
        <v>17</v>
      </c>
      <c r="B31" s="63" t="s">
        <v>82</v>
      </c>
      <c r="C31" s="63" t="s">
        <v>39</v>
      </c>
      <c r="D31" s="68" t="s">
        <v>7</v>
      </c>
      <c r="E31" s="68">
        <f>'Detail Measurement'!H63</f>
        <v>82.5</v>
      </c>
      <c r="F31" s="68"/>
      <c r="G31" s="73"/>
    </row>
    <row r="32" spans="1:7" ht="44.4" customHeight="1" x14ac:dyDescent="0.3">
      <c r="A32" s="62"/>
      <c r="B32" s="103" t="s">
        <v>91</v>
      </c>
      <c r="C32" s="104"/>
      <c r="D32" s="104"/>
      <c r="E32" s="104"/>
      <c r="F32" s="105"/>
      <c r="G32" s="69"/>
    </row>
    <row r="33" spans="1:11" ht="44.4" customHeight="1" x14ac:dyDescent="0.3">
      <c r="A33" s="62">
        <v>18</v>
      </c>
      <c r="B33" s="71" t="s">
        <v>17</v>
      </c>
      <c r="C33" s="63" t="s">
        <v>81</v>
      </c>
      <c r="D33" s="68" t="s">
        <v>10</v>
      </c>
      <c r="E33" s="68">
        <f>'Detail Measurement'!H64</f>
        <v>1</v>
      </c>
      <c r="F33" s="68"/>
      <c r="G33" s="69"/>
      <c r="K33" s="50" t="s">
        <v>88</v>
      </c>
    </row>
    <row r="34" spans="1:11" ht="33.6" customHeight="1" x14ac:dyDescent="0.3">
      <c r="A34" s="62">
        <v>19</v>
      </c>
      <c r="B34" s="67" t="s">
        <v>40</v>
      </c>
      <c r="C34" s="63" t="s">
        <v>77</v>
      </c>
      <c r="D34" s="68" t="s">
        <v>7</v>
      </c>
      <c r="E34" s="68">
        <f>'Detail Measurement'!H69</f>
        <v>51.5</v>
      </c>
      <c r="F34" s="68"/>
      <c r="G34" s="69"/>
    </row>
    <row r="35" spans="1:11" ht="21" customHeight="1" x14ac:dyDescent="0.3">
      <c r="A35" s="64"/>
      <c r="B35" s="71" t="s">
        <v>18</v>
      </c>
      <c r="C35" s="74"/>
      <c r="D35" s="71"/>
      <c r="E35" s="71"/>
      <c r="F35" s="71"/>
      <c r="G35" s="75"/>
    </row>
  </sheetData>
  <mergeCells count="7">
    <mergeCell ref="B28:F28"/>
    <mergeCell ref="B32:F32"/>
    <mergeCell ref="A3:G3"/>
    <mergeCell ref="A2:G2"/>
    <mergeCell ref="B10:F10"/>
    <mergeCell ref="B16:F16"/>
    <mergeCell ref="B21:F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69"/>
  <sheetViews>
    <sheetView showGridLines="0" tabSelected="1" topLeftCell="A56" zoomScale="85" zoomScaleNormal="85" workbookViewId="0">
      <selection activeCell="A70" sqref="A70"/>
    </sheetView>
  </sheetViews>
  <sheetFormatPr defaultColWidth="0" defaultRowHeight="14.4" zeroHeight="1" x14ac:dyDescent="0.3"/>
  <cols>
    <col min="1" max="1" width="2.6640625" customWidth="1"/>
    <col min="2" max="2" width="6" customWidth="1"/>
    <col min="3" max="3" width="41.44140625" style="33" customWidth="1"/>
    <col min="4" max="4" width="4.88671875" customWidth="1"/>
    <col min="5" max="5" width="5.6640625" customWidth="1"/>
    <col min="6" max="6" width="6.6640625" customWidth="1"/>
    <col min="7" max="7" width="7.88671875" customWidth="1"/>
    <col min="8" max="8" width="18" customWidth="1"/>
    <col min="9" max="9" width="7.44140625" customWidth="1"/>
    <col min="10" max="16384" width="8.88671875" hidden="1"/>
  </cols>
  <sheetData>
    <row r="1" spans="2:9" ht="10.199999999999999" customHeight="1" thickBot="1" x14ac:dyDescent="0.35"/>
    <row r="2" spans="2:9" ht="18" x14ac:dyDescent="0.3">
      <c r="B2" s="22" t="s">
        <v>42</v>
      </c>
      <c r="C2" s="126" t="s">
        <v>19</v>
      </c>
      <c r="D2" s="127"/>
      <c r="E2" s="127"/>
      <c r="F2" s="127"/>
      <c r="G2" s="127"/>
      <c r="H2" s="127"/>
      <c r="I2" s="128"/>
    </row>
    <row r="3" spans="2:9" x14ac:dyDescent="0.3">
      <c r="B3" s="19" t="s">
        <v>20</v>
      </c>
      <c r="C3" s="34" t="s">
        <v>21</v>
      </c>
      <c r="D3" s="2" t="s">
        <v>22</v>
      </c>
      <c r="E3" s="4" t="s">
        <v>23</v>
      </c>
      <c r="F3" s="1" t="s">
        <v>24</v>
      </c>
      <c r="G3" s="1" t="s">
        <v>25</v>
      </c>
      <c r="H3" s="2" t="s">
        <v>26</v>
      </c>
      <c r="I3" s="21" t="s">
        <v>27</v>
      </c>
    </row>
    <row r="4" spans="2:9" ht="15.6" x14ac:dyDescent="0.3">
      <c r="B4" s="19"/>
      <c r="C4" s="20" t="s">
        <v>43</v>
      </c>
      <c r="D4" s="2"/>
      <c r="E4" s="2"/>
      <c r="F4" s="2"/>
      <c r="G4" s="2"/>
      <c r="H4" s="6"/>
      <c r="I4" s="21"/>
    </row>
    <row r="5" spans="2:9" ht="109.2" customHeight="1" x14ac:dyDescent="0.3">
      <c r="B5" s="19">
        <v>1</v>
      </c>
      <c r="C5" s="20" t="s">
        <v>44</v>
      </c>
      <c r="D5" s="2">
        <v>1</v>
      </c>
      <c r="E5" s="2">
        <v>20</v>
      </c>
      <c r="F5" s="2">
        <v>1</v>
      </c>
      <c r="G5" s="2">
        <v>0.2</v>
      </c>
      <c r="H5" s="13">
        <f>E5*F5*G5</f>
        <v>4</v>
      </c>
      <c r="I5" s="21" t="s">
        <v>5</v>
      </c>
    </row>
    <row r="6" spans="2:9" ht="15.6" x14ac:dyDescent="0.3">
      <c r="B6" s="19"/>
      <c r="C6" s="36" t="s">
        <v>45</v>
      </c>
      <c r="D6" s="10"/>
      <c r="E6" s="10"/>
      <c r="F6" s="10"/>
      <c r="G6" s="10"/>
      <c r="H6" s="11"/>
      <c r="I6" s="24"/>
    </row>
    <row r="7" spans="2:9" ht="192" customHeight="1" x14ac:dyDescent="0.3">
      <c r="B7" s="25">
        <v>2</v>
      </c>
      <c r="C7" s="37" t="s">
        <v>34</v>
      </c>
      <c r="D7" s="10">
        <v>2</v>
      </c>
      <c r="E7" s="10">
        <v>2.8</v>
      </c>
      <c r="F7" s="10"/>
      <c r="G7" s="10">
        <v>1.5</v>
      </c>
      <c r="H7" s="11">
        <f>D7*E7*G7</f>
        <v>8.3999999999999986</v>
      </c>
      <c r="I7" s="1"/>
    </row>
    <row r="8" spans="2:9" ht="15.6" x14ac:dyDescent="0.3">
      <c r="B8" s="26"/>
      <c r="C8" s="38"/>
      <c r="D8" s="2">
        <v>2</v>
      </c>
      <c r="E8" s="2">
        <v>3.1</v>
      </c>
      <c r="F8" s="2"/>
      <c r="G8" s="2">
        <v>1.5</v>
      </c>
      <c r="H8" s="11">
        <f t="shared" ref="H8:H12" si="0">D8*E8*G8</f>
        <v>9.3000000000000007</v>
      </c>
      <c r="I8" s="23"/>
    </row>
    <row r="9" spans="2:9" ht="15.6" x14ac:dyDescent="0.3">
      <c r="B9" s="26"/>
      <c r="C9" s="38"/>
      <c r="D9" s="2">
        <v>2</v>
      </c>
      <c r="E9" s="2">
        <v>3.2</v>
      </c>
      <c r="F9" s="2"/>
      <c r="G9" s="2">
        <v>1.5</v>
      </c>
      <c r="H9" s="11">
        <f t="shared" si="0"/>
        <v>9.6000000000000014</v>
      </c>
      <c r="I9" s="23"/>
    </row>
    <row r="10" spans="2:9" ht="15.6" x14ac:dyDescent="0.3">
      <c r="B10" s="26"/>
      <c r="C10" s="38"/>
      <c r="D10" s="2">
        <v>2</v>
      </c>
      <c r="E10" s="2">
        <v>2.8</v>
      </c>
      <c r="F10" s="2"/>
      <c r="G10" s="2">
        <v>1.5</v>
      </c>
      <c r="H10" s="11">
        <f t="shared" si="0"/>
        <v>8.3999999999999986</v>
      </c>
      <c r="I10" s="23"/>
    </row>
    <row r="11" spans="2:9" ht="15.6" x14ac:dyDescent="0.3">
      <c r="B11" s="26"/>
      <c r="C11" s="38"/>
      <c r="D11" s="2">
        <v>2</v>
      </c>
      <c r="E11" s="2">
        <v>2.8</v>
      </c>
      <c r="F11" s="2"/>
      <c r="G11" s="2">
        <v>1.5</v>
      </c>
      <c r="H11" s="11">
        <f t="shared" si="0"/>
        <v>8.3999999999999986</v>
      </c>
      <c r="I11" s="23"/>
    </row>
    <row r="12" spans="2:9" ht="15.6" x14ac:dyDescent="0.3">
      <c r="B12" s="26"/>
      <c r="C12" s="38"/>
      <c r="D12" s="2">
        <v>2</v>
      </c>
      <c r="E12" s="2">
        <v>2.5</v>
      </c>
      <c r="F12" s="2"/>
      <c r="G12" s="2">
        <v>1.5</v>
      </c>
      <c r="H12" s="11">
        <f t="shared" si="0"/>
        <v>7.5</v>
      </c>
      <c r="I12" s="23"/>
    </row>
    <row r="13" spans="2:9" x14ac:dyDescent="0.3">
      <c r="B13" s="26"/>
      <c r="C13" s="38"/>
      <c r="D13" s="2"/>
      <c r="E13" s="2"/>
      <c r="F13" s="2"/>
      <c r="G13" s="2"/>
      <c r="H13" s="14">
        <f>SUM(H7:H12)</f>
        <v>51.6</v>
      </c>
      <c r="I13" s="23" t="s">
        <v>7</v>
      </c>
    </row>
    <row r="14" spans="2:9" ht="25.8" customHeight="1" x14ac:dyDescent="0.3">
      <c r="B14" s="117">
        <v>3</v>
      </c>
      <c r="C14" s="120" t="s">
        <v>8</v>
      </c>
      <c r="D14" s="2">
        <v>1</v>
      </c>
      <c r="E14" s="2">
        <v>18</v>
      </c>
      <c r="F14" s="2">
        <v>1.3</v>
      </c>
      <c r="G14" s="2"/>
      <c r="H14" s="2">
        <f>E14*F14</f>
        <v>23.400000000000002</v>
      </c>
      <c r="I14" s="23"/>
    </row>
    <row r="15" spans="2:9" ht="25.8" customHeight="1" x14ac:dyDescent="0.3">
      <c r="B15" s="118"/>
      <c r="C15" s="121"/>
      <c r="D15" s="2">
        <v>2</v>
      </c>
      <c r="E15" s="2">
        <v>6</v>
      </c>
      <c r="F15" s="2">
        <v>1.5</v>
      </c>
      <c r="G15" s="2"/>
      <c r="H15" s="2">
        <f>D15*E15*F15</f>
        <v>18</v>
      </c>
      <c r="I15" s="23"/>
    </row>
    <row r="16" spans="2:9" ht="25.8" customHeight="1" x14ac:dyDescent="0.3">
      <c r="B16" s="118"/>
      <c r="C16" s="121"/>
      <c r="D16" s="2">
        <v>1</v>
      </c>
      <c r="E16" s="2">
        <v>13</v>
      </c>
      <c r="F16" s="2">
        <v>4.5999999999999996</v>
      </c>
      <c r="G16" s="2"/>
      <c r="H16" s="2">
        <f>D16*E16*F16</f>
        <v>59.8</v>
      </c>
      <c r="I16" s="23"/>
    </row>
    <row r="17" spans="2:9" ht="25.8" customHeight="1" x14ac:dyDescent="0.3">
      <c r="B17" s="118"/>
      <c r="C17" s="121"/>
      <c r="D17" s="2">
        <v>1</v>
      </c>
      <c r="E17" s="2">
        <v>4</v>
      </c>
      <c r="F17" s="2">
        <v>5</v>
      </c>
      <c r="G17" s="2"/>
      <c r="H17" s="2">
        <f>E17*F17</f>
        <v>20</v>
      </c>
      <c r="I17" s="23"/>
    </row>
    <row r="18" spans="2:9" ht="25.8" customHeight="1" x14ac:dyDescent="0.3">
      <c r="B18" s="118"/>
      <c r="C18" s="122"/>
      <c r="D18" s="2"/>
      <c r="E18" s="2"/>
      <c r="F18" s="2"/>
      <c r="G18" s="2"/>
      <c r="H18" s="14">
        <f>SUM(H14:H17)</f>
        <v>121.2</v>
      </c>
      <c r="I18" s="23" t="s">
        <v>7</v>
      </c>
    </row>
    <row r="19" spans="2:9" x14ac:dyDescent="0.3">
      <c r="B19" s="117">
        <v>4</v>
      </c>
      <c r="C19" s="120" t="s">
        <v>6</v>
      </c>
      <c r="D19" s="2">
        <v>4</v>
      </c>
      <c r="E19" s="2">
        <v>13</v>
      </c>
      <c r="F19" s="2"/>
      <c r="G19" s="2">
        <v>3.3</v>
      </c>
      <c r="H19" s="2">
        <f>D19*E19*G19</f>
        <v>171.6</v>
      </c>
      <c r="I19" s="123" t="s">
        <v>7</v>
      </c>
    </row>
    <row r="20" spans="2:9" x14ac:dyDescent="0.3">
      <c r="B20" s="118"/>
      <c r="C20" s="121"/>
      <c r="D20" s="2">
        <v>4</v>
      </c>
      <c r="E20" s="2">
        <v>6.6</v>
      </c>
      <c r="F20" s="2"/>
      <c r="G20" s="2">
        <v>3.3</v>
      </c>
      <c r="H20" s="2">
        <f>D20*E20*G20</f>
        <v>87.11999999999999</v>
      </c>
      <c r="I20" s="124"/>
    </row>
    <row r="21" spans="2:9" x14ac:dyDescent="0.3">
      <c r="B21" s="118"/>
      <c r="C21" s="121"/>
      <c r="D21" s="2">
        <v>6</v>
      </c>
      <c r="E21" s="2">
        <v>2.8</v>
      </c>
      <c r="F21" s="2"/>
      <c r="G21" s="2">
        <v>3.3</v>
      </c>
      <c r="H21" s="2">
        <f t="shared" ref="H21:H23" si="1">D21*E21*G21</f>
        <v>55.439999999999991</v>
      </c>
      <c r="I21" s="124"/>
    </row>
    <row r="22" spans="2:9" x14ac:dyDescent="0.3">
      <c r="B22" s="118"/>
      <c r="C22" s="121"/>
      <c r="D22" s="2">
        <v>2</v>
      </c>
      <c r="E22" s="2">
        <v>6.3</v>
      </c>
      <c r="F22" s="2"/>
      <c r="G22" s="2">
        <v>3.3</v>
      </c>
      <c r="H22" s="2">
        <f t="shared" si="1"/>
        <v>41.58</v>
      </c>
      <c r="I22" s="124"/>
    </row>
    <row r="23" spans="2:9" x14ac:dyDescent="0.3">
      <c r="B23" s="118"/>
      <c r="C23" s="121"/>
      <c r="D23" s="2">
        <v>4</v>
      </c>
      <c r="E23" s="2">
        <v>2.2999999999999998</v>
      </c>
      <c r="F23" s="2"/>
      <c r="G23" s="2">
        <v>3.3</v>
      </c>
      <c r="H23" s="2">
        <f t="shared" si="1"/>
        <v>30.359999999999996</v>
      </c>
      <c r="I23" s="124"/>
    </row>
    <row r="24" spans="2:9" x14ac:dyDescent="0.3">
      <c r="B24" s="118"/>
      <c r="C24" s="121"/>
      <c r="D24" s="2">
        <v>2</v>
      </c>
      <c r="E24" s="2">
        <v>3.1</v>
      </c>
      <c r="F24" s="2"/>
      <c r="G24" s="2">
        <v>3.3</v>
      </c>
      <c r="H24" s="2">
        <f>D24*E24*G24</f>
        <v>20.46</v>
      </c>
      <c r="I24" s="124"/>
    </row>
    <row r="25" spans="2:9" x14ac:dyDescent="0.3">
      <c r="B25" s="118"/>
      <c r="C25" s="121"/>
      <c r="D25" s="2">
        <v>1</v>
      </c>
      <c r="E25" s="2">
        <v>1.9</v>
      </c>
      <c r="F25" s="2"/>
      <c r="G25" s="2">
        <v>3.3</v>
      </c>
      <c r="H25" s="2">
        <f t="shared" ref="H25:H31" si="2">D25*E25*G25</f>
        <v>6.27</v>
      </c>
      <c r="I25" s="124"/>
    </row>
    <row r="26" spans="2:9" x14ac:dyDescent="0.3">
      <c r="B26" s="118"/>
      <c r="C26" s="121"/>
      <c r="D26" s="2">
        <v>1</v>
      </c>
      <c r="E26" s="2">
        <v>3</v>
      </c>
      <c r="F26" s="2"/>
      <c r="G26" s="2">
        <v>3.3</v>
      </c>
      <c r="H26" s="2">
        <f t="shared" si="2"/>
        <v>9.8999999999999986</v>
      </c>
      <c r="I26" s="124"/>
    </row>
    <row r="27" spans="2:9" x14ac:dyDescent="0.3">
      <c r="B27" s="118"/>
      <c r="C27" s="121"/>
      <c r="D27" s="2">
        <v>4</v>
      </c>
      <c r="E27" s="2">
        <v>2.2000000000000002</v>
      </c>
      <c r="F27" s="2"/>
      <c r="G27" s="2">
        <v>3.3</v>
      </c>
      <c r="H27" s="2">
        <f t="shared" si="2"/>
        <v>29.04</v>
      </c>
      <c r="I27" s="124"/>
    </row>
    <row r="28" spans="2:9" x14ac:dyDescent="0.3">
      <c r="B28" s="118"/>
      <c r="C28" s="121"/>
      <c r="D28" s="2">
        <v>2</v>
      </c>
      <c r="E28" s="2">
        <v>1.1000000000000001</v>
      </c>
      <c r="F28" s="2"/>
      <c r="G28" s="2">
        <v>3.3</v>
      </c>
      <c r="H28" s="2">
        <f t="shared" si="2"/>
        <v>7.26</v>
      </c>
      <c r="I28" s="124"/>
    </row>
    <row r="29" spans="2:9" x14ac:dyDescent="0.3">
      <c r="B29" s="118"/>
      <c r="C29" s="121"/>
      <c r="D29" s="2">
        <v>2</v>
      </c>
      <c r="E29" s="2">
        <v>4.0999999999999996</v>
      </c>
      <c r="F29" s="2"/>
      <c r="G29" s="2">
        <v>3.3</v>
      </c>
      <c r="H29" s="2">
        <f t="shared" si="2"/>
        <v>27.059999999999995</v>
      </c>
      <c r="I29" s="124"/>
    </row>
    <row r="30" spans="2:9" x14ac:dyDescent="0.3">
      <c r="B30" s="118"/>
      <c r="C30" s="121"/>
      <c r="D30" s="2">
        <v>2</v>
      </c>
      <c r="E30" s="2">
        <v>1.6</v>
      </c>
      <c r="F30" s="2"/>
      <c r="G30" s="2">
        <v>3.3</v>
      </c>
      <c r="H30" s="2">
        <f t="shared" si="2"/>
        <v>10.56</v>
      </c>
      <c r="I30" s="124"/>
    </row>
    <row r="31" spans="2:9" x14ac:dyDescent="0.3">
      <c r="B31" s="118"/>
      <c r="C31" s="121"/>
      <c r="D31" s="2">
        <v>1</v>
      </c>
      <c r="E31" s="2">
        <v>13</v>
      </c>
      <c r="F31" s="2"/>
      <c r="G31" s="2">
        <v>6.6</v>
      </c>
      <c r="H31" s="2">
        <f t="shared" si="2"/>
        <v>85.8</v>
      </c>
      <c r="I31" s="124"/>
    </row>
    <row r="32" spans="2:9" ht="15.6" x14ac:dyDescent="0.3">
      <c r="B32" s="119"/>
      <c r="C32" s="122"/>
      <c r="D32" s="2"/>
      <c r="E32" s="2"/>
      <c r="F32" s="2"/>
      <c r="G32" s="2"/>
      <c r="H32" s="13">
        <f>SUM(H19:H31)</f>
        <v>582.44999999999993</v>
      </c>
      <c r="I32" s="125"/>
    </row>
    <row r="33" spans="2:9" x14ac:dyDescent="0.3">
      <c r="B33" s="27"/>
      <c r="C33" s="37"/>
      <c r="D33" s="2"/>
      <c r="E33" s="2"/>
      <c r="F33" s="2"/>
      <c r="G33" s="2"/>
      <c r="H33" s="2"/>
      <c r="I33" s="28"/>
    </row>
    <row r="34" spans="2:9" ht="90.6" customHeight="1" x14ac:dyDescent="0.3">
      <c r="B34" s="19">
        <v>5</v>
      </c>
      <c r="C34" s="39" t="s">
        <v>64</v>
      </c>
      <c r="D34" s="4"/>
      <c r="E34" s="4"/>
      <c r="F34" s="4"/>
      <c r="G34" s="4"/>
      <c r="H34" s="15">
        <v>582.45000000000005</v>
      </c>
      <c r="I34" s="21" t="s">
        <v>7</v>
      </c>
    </row>
    <row r="35" spans="2:9" x14ac:dyDescent="0.3">
      <c r="B35" s="26"/>
      <c r="C35" s="35"/>
      <c r="D35" s="4"/>
      <c r="E35" s="4"/>
      <c r="F35" s="4"/>
      <c r="G35" s="4"/>
      <c r="H35" s="5"/>
      <c r="I35" s="23"/>
    </row>
    <row r="36" spans="2:9" ht="34.950000000000003" customHeight="1" x14ac:dyDescent="0.3">
      <c r="B36" s="19">
        <v>6</v>
      </c>
      <c r="C36" s="39" t="s">
        <v>98</v>
      </c>
      <c r="D36" s="4"/>
      <c r="E36" s="4"/>
      <c r="F36" s="4"/>
      <c r="G36" s="4"/>
      <c r="H36" s="15">
        <f>H34*20%</f>
        <v>116.49000000000001</v>
      </c>
      <c r="I36" s="21" t="s">
        <v>7</v>
      </c>
    </row>
    <row r="37" spans="2:9" ht="96.6" customHeight="1" x14ac:dyDescent="0.3">
      <c r="B37" s="26">
        <v>7</v>
      </c>
      <c r="C37" s="39" t="s">
        <v>35</v>
      </c>
      <c r="D37" s="4">
        <v>4</v>
      </c>
      <c r="E37" s="4">
        <v>0.75</v>
      </c>
      <c r="F37" s="4"/>
      <c r="G37" s="4">
        <v>2.1</v>
      </c>
      <c r="H37" s="7">
        <f>D37*E37*G37</f>
        <v>6.3000000000000007</v>
      </c>
      <c r="I37" s="23"/>
    </row>
    <row r="38" spans="2:9" ht="15.6" x14ac:dyDescent="0.3">
      <c r="B38" s="26"/>
      <c r="C38" s="35"/>
      <c r="D38" s="4">
        <v>6</v>
      </c>
      <c r="E38" s="4">
        <v>0.95</v>
      </c>
      <c r="F38" s="4"/>
      <c r="G38" s="4">
        <v>2.1</v>
      </c>
      <c r="H38" s="7">
        <f t="shared" ref="H38:H39" si="3">D38*E38*G38</f>
        <v>11.969999999999999</v>
      </c>
      <c r="I38" s="23"/>
    </row>
    <row r="39" spans="2:9" ht="15.6" x14ac:dyDescent="0.3">
      <c r="B39" s="26"/>
      <c r="C39" s="35"/>
      <c r="D39" s="4">
        <v>1</v>
      </c>
      <c r="E39" s="4">
        <v>1.2</v>
      </c>
      <c r="F39" s="4"/>
      <c r="G39" s="4">
        <v>2.1</v>
      </c>
      <c r="H39" s="7">
        <f t="shared" si="3"/>
        <v>2.52</v>
      </c>
      <c r="I39" s="23"/>
    </row>
    <row r="40" spans="2:9" ht="15.6" x14ac:dyDescent="0.3">
      <c r="B40" s="26"/>
      <c r="C40" s="35"/>
      <c r="D40" s="4">
        <v>5</v>
      </c>
      <c r="E40" s="4">
        <v>0.75</v>
      </c>
      <c r="F40" s="4"/>
      <c r="G40" s="4">
        <v>2</v>
      </c>
      <c r="H40" s="7">
        <f>D40*E40*G40</f>
        <v>7.5</v>
      </c>
      <c r="I40" s="23"/>
    </row>
    <row r="41" spans="2:9" ht="15.6" x14ac:dyDescent="0.3">
      <c r="B41" s="26"/>
      <c r="C41" s="35"/>
      <c r="D41" s="4"/>
      <c r="E41" s="4"/>
      <c r="F41" s="4"/>
      <c r="G41" s="4"/>
      <c r="H41" s="7">
        <f>SUM(H37:H40)</f>
        <v>28.29</v>
      </c>
      <c r="I41" s="23"/>
    </row>
    <row r="42" spans="2:9" ht="30" customHeight="1" x14ac:dyDescent="0.3">
      <c r="B42" s="26"/>
      <c r="C42" s="35"/>
      <c r="D42" s="4">
        <v>2</v>
      </c>
      <c r="E42" s="115">
        <v>28.29</v>
      </c>
      <c r="F42" s="116"/>
      <c r="G42" s="4"/>
      <c r="H42" s="15">
        <f>D42*E42</f>
        <v>56.58</v>
      </c>
      <c r="I42" s="23" t="s">
        <v>7</v>
      </c>
    </row>
    <row r="43" spans="2:9" ht="15.6" x14ac:dyDescent="0.3">
      <c r="B43" s="26"/>
      <c r="C43" s="35"/>
      <c r="D43" s="4"/>
      <c r="E43" s="4"/>
      <c r="F43" s="4"/>
      <c r="G43" s="4"/>
      <c r="H43" s="7"/>
      <c r="I43" s="23"/>
    </row>
    <row r="44" spans="2:9" ht="15.6" x14ac:dyDescent="0.3">
      <c r="B44" s="26"/>
      <c r="C44" s="35" t="s">
        <v>47</v>
      </c>
      <c r="D44" s="4"/>
      <c r="E44" s="4"/>
      <c r="F44" s="4"/>
      <c r="G44" s="4"/>
      <c r="H44" s="7"/>
      <c r="I44" s="23"/>
    </row>
    <row r="45" spans="2:9" ht="58.2" customHeight="1" x14ac:dyDescent="0.3">
      <c r="B45" s="26">
        <v>8</v>
      </c>
      <c r="C45" s="35" t="s">
        <v>41</v>
      </c>
      <c r="D45" s="4">
        <v>5</v>
      </c>
      <c r="E45" s="4">
        <v>1.2</v>
      </c>
      <c r="F45" s="4"/>
      <c r="G45" s="4">
        <v>1.2</v>
      </c>
      <c r="H45" s="7">
        <f>D45*E45*G45</f>
        <v>7.1999999999999993</v>
      </c>
      <c r="I45" s="23"/>
    </row>
    <row r="46" spans="2:9" ht="15.6" x14ac:dyDescent="0.3">
      <c r="B46" s="26"/>
      <c r="C46" s="39"/>
      <c r="D46" s="4">
        <v>3</v>
      </c>
      <c r="E46" s="4">
        <v>0.6</v>
      </c>
      <c r="F46" s="4"/>
      <c r="G46" s="4">
        <v>0.6</v>
      </c>
      <c r="H46" s="7">
        <f t="shared" ref="H46" si="4">D46*E46*G46</f>
        <v>1.0799999999999998</v>
      </c>
      <c r="I46" s="23"/>
    </row>
    <row r="47" spans="2:9" ht="18" x14ac:dyDescent="0.35">
      <c r="B47" s="26"/>
      <c r="C47" s="35"/>
      <c r="D47" s="4"/>
      <c r="E47" s="4"/>
      <c r="F47" s="4"/>
      <c r="G47" s="4"/>
      <c r="H47" s="16">
        <f>SUM(H45:H46)</f>
        <v>8.2799999999999994</v>
      </c>
      <c r="I47" s="23" t="s">
        <v>7</v>
      </c>
    </row>
    <row r="48" spans="2:9" ht="76.2" customHeight="1" x14ac:dyDescent="0.35">
      <c r="B48" s="26">
        <v>9</v>
      </c>
      <c r="C48" s="12" t="s">
        <v>9</v>
      </c>
      <c r="D48" s="4">
        <v>4</v>
      </c>
      <c r="E48" s="4">
        <v>2.1</v>
      </c>
      <c r="F48" s="4"/>
      <c r="G48" s="4">
        <v>1.2</v>
      </c>
      <c r="H48" s="8">
        <f>D48*E48*G48</f>
        <v>10.08</v>
      </c>
      <c r="I48" s="23"/>
    </row>
    <row r="49" spans="2:9" ht="18" x14ac:dyDescent="0.35">
      <c r="B49" s="26"/>
      <c r="C49" s="35"/>
      <c r="D49" s="4"/>
      <c r="E49" s="4"/>
      <c r="F49" s="4"/>
      <c r="G49" s="4"/>
      <c r="H49" s="8"/>
      <c r="I49" s="23"/>
    </row>
    <row r="50" spans="2:9" ht="144.6" customHeight="1" x14ac:dyDescent="0.3">
      <c r="B50" s="26">
        <v>10</v>
      </c>
      <c r="C50" s="3" t="s">
        <v>74</v>
      </c>
      <c r="D50" s="4">
        <v>1</v>
      </c>
      <c r="E50" s="4">
        <v>2</v>
      </c>
      <c r="F50" s="4"/>
      <c r="G50" s="4">
        <v>2.1</v>
      </c>
      <c r="H50" s="9">
        <f>D50*E50*G50</f>
        <v>4.2</v>
      </c>
      <c r="I50" s="29" t="s">
        <v>7</v>
      </c>
    </row>
    <row r="51" spans="2:9" ht="18" customHeight="1" x14ac:dyDescent="0.3">
      <c r="B51" s="26"/>
      <c r="C51" s="35"/>
      <c r="D51" s="4"/>
      <c r="E51" s="4"/>
      <c r="F51" s="4"/>
      <c r="G51" s="4"/>
      <c r="H51" s="9"/>
      <c r="I51" s="29"/>
    </row>
    <row r="52" spans="2:9" ht="17.399999999999999" customHeight="1" x14ac:dyDescent="0.3">
      <c r="B52" s="26"/>
      <c r="C52" s="35" t="s">
        <v>48</v>
      </c>
      <c r="D52" s="4"/>
      <c r="E52" s="4"/>
      <c r="F52" s="4"/>
      <c r="G52" s="4"/>
      <c r="H52" s="9"/>
      <c r="I52" s="29"/>
    </row>
    <row r="53" spans="2:9" ht="44.4" customHeight="1" x14ac:dyDescent="0.3">
      <c r="B53" s="26">
        <v>11</v>
      </c>
      <c r="C53" s="35" t="s">
        <v>66</v>
      </c>
      <c r="D53" s="4">
        <v>1</v>
      </c>
      <c r="E53" s="4">
        <v>8</v>
      </c>
      <c r="F53" s="4">
        <v>0.6</v>
      </c>
      <c r="G53" s="4"/>
      <c r="H53" s="40">
        <f>E53*F53</f>
        <v>4.8</v>
      </c>
      <c r="I53" s="29" t="s">
        <v>7</v>
      </c>
    </row>
    <row r="54" spans="2:9" x14ac:dyDescent="0.3">
      <c r="B54" s="4"/>
      <c r="C54" s="39" t="s">
        <v>49</v>
      </c>
      <c r="D54" s="2"/>
      <c r="E54" s="2"/>
      <c r="F54" s="2"/>
      <c r="G54" s="2"/>
      <c r="H54" s="2"/>
      <c r="I54" s="28"/>
    </row>
    <row r="55" spans="2:9" ht="50.4" customHeight="1" x14ac:dyDescent="0.3">
      <c r="B55" s="19">
        <v>12</v>
      </c>
      <c r="C55" s="39" t="s">
        <v>79</v>
      </c>
      <c r="D55" s="2">
        <v>1</v>
      </c>
      <c r="E55" s="2"/>
      <c r="F55" s="2"/>
      <c r="G55" s="2"/>
      <c r="H55" s="2">
        <v>1</v>
      </c>
      <c r="I55" s="21" t="s">
        <v>28</v>
      </c>
    </row>
    <row r="56" spans="2:9" ht="59.4" customHeight="1" x14ac:dyDescent="0.3">
      <c r="B56" s="26">
        <v>13</v>
      </c>
      <c r="C56" s="35" t="s">
        <v>11</v>
      </c>
      <c r="D56" s="2">
        <v>1</v>
      </c>
      <c r="E56" s="2">
        <v>20</v>
      </c>
      <c r="F56" s="2"/>
      <c r="G56" s="2"/>
      <c r="H56" s="2">
        <v>15</v>
      </c>
      <c r="I56" s="31" t="s">
        <v>12</v>
      </c>
    </row>
    <row r="57" spans="2:9" ht="59.4" customHeight="1" x14ac:dyDescent="0.3">
      <c r="B57" s="26">
        <v>14</v>
      </c>
      <c r="C57" s="12" t="s">
        <v>13</v>
      </c>
      <c r="D57" s="2">
        <v>4</v>
      </c>
      <c r="E57" s="2"/>
      <c r="F57" s="2"/>
      <c r="G57" s="2"/>
      <c r="H57" s="2">
        <v>4</v>
      </c>
      <c r="I57" s="31" t="s">
        <v>10</v>
      </c>
    </row>
    <row r="58" spans="2:9" ht="130.19999999999999" customHeight="1" x14ac:dyDescent="0.3">
      <c r="B58" s="26">
        <v>15</v>
      </c>
      <c r="C58" s="12" t="s">
        <v>37</v>
      </c>
      <c r="D58" s="2">
        <v>1</v>
      </c>
      <c r="E58" s="2"/>
      <c r="F58" s="2"/>
      <c r="G58" s="2"/>
      <c r="H58" s="2">
        <v>1</v>
      </c>
      <c r="I58" s="31" t="s">
        <v>10</v>
      </c>
    </row>
    <row r="59" spans="2:9" ht="15.6" x14ac:dyDescent="0.3">
      <c r="B59" s="19"/>
      <c r="C59" s="39"/>
      <c r="D59" s="2"/>
      <c r="E59" s="2"/>
      <c r="F59" s="2"/>
      <c r="G59" s="2"/>
      <c r="H59" s="6"/>
      <c r="I59" s="30"/>
    </row>
    <row r="60" spans="2:9" ht="15.6" x14ac:dyDescent="0.3">
      <c r="B60" s="26"/>
      <c r="C60" s="35" t="s">
        <v>50</v>
      </c>
      <c r="D60" s="2"/>
      <c r="E60" s="2"/>
      <c r="F60" s="2"/>
      <c r="G60" s="2"/>
      <c r="H60" s="6"/>
      <c r="I60" s="31"/>
    </row>
    <row r="61" spans="2:9" ht="86.4" customHeight="1" x14ac:dyDescent="0.3">
      <c r="B61" s="117">
        <v>16</v>
      </c>
      <c r="C61" s="129" t="s">
        <v>14</v>
      </c>
      <c r="D61" s="137">
        <v>1</v>
      </c>
      <c r="E61" s="137">
        <v>12.5</v>
      </c>
      <c r="F61" s="137">
        <v>6.6</v>
      </c>
      <c r="G61" s="137"/>
      <c r="H61" s="135">
        <f>D61*E61*F61</f>
        <v>82.5</v>
      </c>
      <c r="I61" s="123" t="s">
        <v>7</v>
      </c>
    </row>
    <row r="62" spans="2:9" ht="184.95" customHeight="1" x14ac:dyDescent="0.3">
      <c r="B62" s="119"/>
      <c r="C62" s="130"/>
      <c r="D62" s="138"/>
      <c r="E62" s="138"/>
      <c r="F62" s="138"/>
      <c r="G62" s="138"/>
      <c r="H62" s="136"/>
      <c r="I62" s="125"/>
    </row>
    <row r="63" spans="2:9" ht="37.950000000000003" customHeight="1" x14ac:dyDescent="0.3">
      <c r="B63" s="19">
        <v>17</v>
      </c>
      <c r="C63" s="39" t="s">
        <v>65</v>
      </c>
      <c r="D63" s="2">
        <v>1</v>
      </c>
      <c r="E63" s="2">
        <v>12.5</v>
      </c>
      <c r="F63" s="2">
        <v>6.6</v>
      </c>
      <c r="G63" s="2"/>
      <c r="H63" s="14">
        <f>E63*F63</f>
        <v>82.5</v>
      </c>
      <c r="I63" s="21" t="s">
        <v>7</v>
      </c>
    </row>
    <row r="64" spans="2:9" ht="49.2" customHeight="1" x14ac:dyDescent="0.3">
      <c r="B64" s="26">
        <v>18</v>
      </c>
      <c r="C64" s="35" t="s">
        <v>80</v>
      </c>
      <c r="D64" s="2">
        <v>1</v>
      </c>
      <c r="E64" s="2"/>
      <c r="F64" s="2"/>
      <c r="G64" s="2"/>
      <c r="H64" s="14">
        <v>1</v>
      </c>
      <c r="I64" s="23" t="s">
        <v>10</v>
      </c>
    </row>
    <row r="65" spans="2:9" x14ac:dyDescent="0.3">
      <c r="B65" s="117">
        <v>19</v>
      </c>
      <c r="C65" s="99" t="s">
        <v>15</v>
      </c>
      <c r="D65" s="2">
        <v>1</v>
      </c>
      <c r="E65" s="2">
        <v>6.8</v>
      </c>
      <c r="F65" s="2">
        <v>3.5</v>
      </c>
      <c r="G65" s="2"/>
      <c r="H65" s="2">
        <f>D65*E65*F65</f>
        <v>23.8</v>
      </c>
      <c r="I65" s="123" t="s">
        <v>7</v>
      </c>
    </row>
    <row r="66" spans="2:9" x14ac:dyDescent="0.3">
      <c r="B66" s="118"/>
      <c r="C66" s="132"/>
      <c r="D66" s="2">
        <v>1</v>
      </c>
      <c r="E66" s="2">
        <v>5</v>
      </c>
      <c r="F66" s="2">
        <v>1.5</v>
      </c>
      <c r="G66" s="2"/>
      <c r="H66" s="2">
        <f>E66*F66</f>
        <v>7.5</v>
      </c>
      <c r="I66" s="124"/>
    </row>
    <row r="67" spans="2:9" x14ac:dyDescent="0.3">
      <c r="B67" s="118"/>
      <c r="C67" s="132"/>
      <c r="D67" s="2">
        <v>6</v>
      </c>
      <c r="E67" s="2">
        <v>1</v>
      </c>
      <c r="F67" s="2">
        <v>1.5</v>
      </c>
      <c r="G67" s="2"/>
      <c r="H67" s="2">
        <f t="shared" ref="H67:H68" si="5">D67*E67*F67</f>
        <v>9</v>
      </c>
      <c r="I67" s="124"/>
    </row>
    <row r="68" spans="2:9" x14ac:dyDescent="0.3">
      <c r="B68" s="118"/>
      <c r="C68" s="132"/>
      <c r="D68" s="2">
        <v>1</v>
      </c>
      <c r="E68" s="2">
        <v>3.2</v>
      </c>
      <c r="F68" s="2">
        <v>3.5</v>
      </c>
      <c r="G68" s="2"/>
      <c r="H68" s="2">
        <f t="shared" si="5"/>
        <v>11.200000000000001</v>
      </c>
      <c r="I68" s="124"/>
    </row>
    <row r="69" spans="2:9" ht="15" thickBot="1" x14ac:dyDescent="0.35">
      <c r="B69" s="131"/>
      <c r="C69" s="133"/>
      <c r="D69" s="2"/>
      <c r="E69" s="32"/>
      <c r="F69" s="32"/>
      <c r="G69" s="32"/>
      <c r="H69" s="41">
        <f>SUM(H65:H68)</f>
        <v>51.5</v>
      </c>
      <c r="I69" s="134"/>
    </row>
  </sheetData>
  <mergeCells count="18">
    <mergeCell ref="B61:B62"/>
    <mergeCell ref="C61:C62"/>
    <mergeCell ref="I61:I62"/>
    <mergeCell ref="B65:B69"/>
    <mergeCell ref="C65:C69"/>
    <mergeCell ref="I65:I69"/>
    <mergeCell ref="H61:H62"/>
    <mergeCell ref="D61:D62"/>
    <mergeCell ref="E61:E62"/>
    <mergeCell ref="F61:F62"/>
    <mergeCell ref="G61:G62"/>
    <mergeCell ref="E42:F42"/>
    <mergeCell ref="B19:B32"/>
    <mergeCell ref="C19:C32"/>
    <mergeCell ref="I19:I32"/>
    <mergeCell ref="C2:I2"/>
    <mergeCell ref="C14:C18"/>
    <mergeCell ref="B14:B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DPR</vt:lpstr>
      <vt:lpstr>Summary</vt:lpstr>
      <vt:lpstr>Abstract</vt:lpstr>
      <vt:lpstr>Detail Measurement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2025-09-10T09:11:20Z</dcterms:modified>
</cp:coreProperties>
</file>