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handavapura_Subcenter" sheetId="1" r:id="rId4"/>
  </sheets>
  <definedNames/>
  <calcPr/>
  <extLst>
    <ext uri="GoogleSheetsCustomDataVersion2">
      <go:sheetsCustomData xmlns:go="http://customooxmlschemas.google.com/" r:id="rId5" roundtripDataChecksum="tivwqMf/5MkCCEOmNrKK+d8C+mTWFAGm3WmE3WWbajg="/>
    </ext>
  </extLst>
</workbook>
</file>

<file path=xl/sharedStrings.xml><?xml version="1.0" encoding="utf-8"?>
<sst xmlns="http://schemas.openxmlformats.org/spreadsheetml/2006/main" count="282" uniqueCount="188">
  <si>
    <t>BOQ Renovation for Thandavapura Sub Centre, Nanjangud Taluk, Mysore District</t>
  </si>
  <si>
    <t>SL . NO</t>
  </si>
  <si>
    <t>DESCRIPTION</t>
  </si>
  <si>
    <t>UNIT</t>
  </si>
  <si>
    <t>RATE</t>
  </si>
  <si>
    <t>TOTAL</t>
  </si>
  <si>
    <t>Sub-description</t>
  </si>
  <si>
    <t>Nos</t>
  </si>
  <si>
    <t>L</t>
  </si>
  <si>
    <t>B</t>
  </si>
  <si>
    <t>D</t>
  </si>
  <si>
    <t>Qty</t>
  </si>
  <si>
    <t>Dismantling FloorTiles</t>
  </si>
  <si>
    <t xml:space="preserve">Dismantling tile work in floors and walls laid in cement mortar including stacking material to the appropriate disposal area as per direction
of Engineer-in-charge.r including stacking the materials with in 50 m lead of tiles thickness 10mm to 25mm. ( PWD SR 19.23 2024 - 22, Vol-2,  page no 189, item no 19.22.1) </t>
  </si>
  <si>
    <t>Flooring- Inside Toilet</t>
  </si>
  <si>
    <t>Wall Tiles</t>
  </si>
  <si>
    <t>sqm</t>
  </si>
  <si>
    <t>Flooring- Outside Toilet</t>
  </si>
  <si>
    <t>Dismantling Cement Concrete</t>
  </si>
  <si>
    <t>Demolishing cement concrete manually/ by mechanical means including
disposal of material to the appropriate disposal area as per direction of
Engineer-in-charge..( Vol 2 Page 187, I.No. 19.2.1 PWD SR 19.0 2023-24</t>
  </si>
  <si>
    <t>Kitchen hob counter</t>
  </si>
  <si>
    <t>Toilet cement drum</t>
  </si>
  <si>
    <t>Front existing concrete</t>
  </si>
  <si>
    <t>Second entry existing floor</t>
  </si>
  <si>
    <t>Dismantling Plastering</t>
  </si>
  <si>
    <t>Dismantling old plaster or skirting raking out joints and cleaning the surface for plaster including disposal of rubbish to the dumping ground to the appropriate disposal area as per direction of Engineer-in-charge( Vol 2 Page 193, I.No. 19.55 PWD SR 2023-24</t>
  </si>
  <si>
    <t>Inside Toilet Walls</t>
  </si>
  <si>
    <t>Outside Toilet walls</t>
  </si>
  <si>
    <t>Disposal Debris allround Building</t>
  </si>
  <si>
    <t xml:space="preserve"> Removing  and Disposal of debris  in batrooms ,allround Building  including cost of all materials,labour,HOM of machinery complete .</t>
  </si>
  <si>
    <t>Tractor Charges</t>
  </si>
  <si>
    <t>CC 1:2:4</t>
  </si>
  <si>
    <t>Providing and laying in position plain cement concrete for levelling course for all works in foundation. The granite/trap/basalt crushed graded coarse aggregates and fine aggregates as per relevant IS Codes machine mixed, laid in layers not exceeding 150 mm thickness, well compacted using plate vibrators, including all lead &amp; lifts, cost of all materials of quality, labour, Usage charges of machineries, curing, and all the other appurtenances required to complete the work as per technical specifications. (The cost of steel reinforcement &amp; formwork shall be paid separately)Vol 1 P 15 I NO 2.1.4- PWD 2021-22)</t>
  </si>
  <si>
    <t xml:space="preserve">Outside Entry Flooring   </t>
  </si>
  <si>
    <t xml:space="preserve">Outside other Entry Flooring </t>
  </si>
  <si>
    <t>Total</t>
  </si>
  <si>
    <t>cum</t>
  </si>
  <si>
    <t>Plastering</t>
  </si>
  <si>
    <t>Providing 20 mm cement plaster of mix :1:6 (1 cement: 6 fine sand) to brick/stone masonary including rounding off corners wherever required smooth rendering, rough rendering, providing and removing scaffolding, including cost of materials, labour, curing complete as per specifications and as per directions of Engineer-in-charge.Vol 2 P 41 I NO 8.3.2- PWD 2023-24)</t>
  </si>
  <si>
    <t>flooring</t>
  </si>
  <si>
    <t>Outside Toilet Walls</t>
  </si>
  <si>
    <t>Flooring</t>
  </si>
  <si>
    <t>External Concrete Finishing</t>
  </si>
  <si>
    <t>Kitchen hob counter floor finishing</t>
  </si>
  <si>
    <t>Chamber Plastering all sides</t>
  </si>
  <si>
    <t>Kitchen hob area wall finishing</t>
  </si>
  <si>
    <t>SQM</t>
  </si>
  <si>
    <t xml:space="preserve">Vitrified Tiles  Flooring </t>
  </si>
  <si>
    <t>Providing and laying Vitrified tiles in different sizes (thickness to be
specified by manufacturer), with water absorption less than 0.08 % and conforming to I.S. 15622, of approved make, in all colours &amp; shade, over 12 mm thick bed of cement mortar 1:3 (1 cement: 3 coarse sand), jointing with grey cement slurry @ 3.3 kg/ m2 including grouting the joint with white cement &amp; matching pigments etc. complete(Vol 2 P 61 I NO 9.17.2- PWD 2023-24) - size of 600x600mm</t>
  </si>
  <si>
    <t>Flooring-Inside Toilet</t>
  </si>
  <si>
    <t>Flooring-outside Toilet</t>
  </si>
  <si>
    <t>Inside Wall-Toilet</t>
  </si>
  <si>
    <t>Outside Wall-Toilet</t>
  </si>
  <si>
    <t>Kitchen new counter wall</t>
  </si>
  <si>
    <t>Aluminium Windows- Inside toilet</t>
  </si>
  <si>
    <t>KSRB 7.10 : Providing and fixing in position aluminium windows and ventilators as per approved drawings with sliding shutters using double track window frame section of size 61.85x31.75mm. with 1.2mm thick, bottom section weight 0.695 kg/m, sides and top sections 1.3 mm. thick weight 0.659 kg/m; and shutter comprising top and bottom section of size 40mmx18mm, 1.25mm thick 0.417 kg./m; shutter outer side 40mmx18mm, 1.25mm.thick weight 0.417 kg/m, shutter interlock section 40mmx26.7mm, 1.1mm thick, weight 0.469 kg/m. the shutters mounted on nylon rollers with approved quality of fixtures such as aluminium handles tower bolts etc.; and providing and fixing 5.5mm. thick plain glass for shutters fitted with rubber beading aluminium sections including cutting to required length, joints mitred subdividing the frame tenonned and rivetted in aluminium sections pretreated for removal of any Specification . (P.No. 91, I.No. 11.44 of PWD SR 2023-24)</t>
  </si>
  <si>
    <t>W</t>
  </si>
  <si>
    <t>ALL Window repair</t>
  </si>
  <si>
    <t>Repairing and fixing shutters (panelled or glazed) to doors, windows,ventilators and cupboards.Vol 2 P 207 I NO 20.104- PWD 2023-24)</t>
  </si>
  <si>
    <t>Windows</t>
  </si>
  <si>
    <t>Window Curtain Pipes</t>
  </si>
  <si>
    <t>Providing &amp; Fixing  Window Curten pipes with side designed Couplings  including all material , Labour Charges as per diriction of Engineer incharge. Vol2 P no 106 I no 12.66.2 PWD 2023-24</t>
  </si>
  <si>
    <t>m</t>
  </si>
  <si>
    <t>Window Curtains</t>
  </si>
  <si>
    <t>Providing &amp; fixing 100% Polyester Curtains with specification of
regular wash as per direction of Engineer in charge. Vol 2 P NO 215 I NO 22.24-PWD- 2023-24</t>
  </si>
  <si>
    <t>m2</t>
  </si>
  <si>
    <t>Internal  Painting</t>
  </si>
  <si>
    <t>Wall painting with acrylic emulsion paint of approved brand and manufacture to give an even shade :Two coats on new work after thoroughly brooming the surface to remove all dirt, dust, mortar drops and foreign matter including preparing the surface even and sand paper smooth, cost of materials, labour complete as per specifications and as per directions of Engineer-in-charge.( PWD SR 2023-24, Vol-2,  page no 48, item no 8.39)</t>
  </si>
  <si>
    <t>Ceiling</t>
  </si>
  <si>
    <t>Labour Room</t>
  </si>
  <si>
    <t>Inside Toilet</t>
  </si>
  <si>
    <t>CHO Room</t>
  </si>
  <si>
    <t>Kitchen entry lobby</t>
  </si>
  <si>
    <t>Kitchen</t>
  </si>
  <si>
    <t xml:space="preserve">Entry waiting area </t>
  </si>
  <si>
    <t>Immunisation room</t>
  </si>
  <si>
    <t>Outside Toilet</t>
  </si>
  <si>
    <t>Inside Wall</t>
  </si>
  <si>
    <t>Deductions D2</t>
  </si>
  <si>
    <t>Ventlaters - V</t>
  </si>
  <si>
    <t>Sqm</t>
  </si>
  <si>
    <t>Wall putty</t>
  </si>
  <si>
    <t>Providing and applying white cement based putty of average thickness 1 mm, of approved brand and manufacturer, over the plastered wall surface to prepare the surface even and smooth complete as per specifications and as per directions of Engineer in charge. ( P no 50 I NO 8.51) PWD SR 2023-24</t>
  </si>
  <si>
    <t>Inside Painting qty</t>
  </si>
  <si>
    <t>External  Painting</t>
  </si>
  <si>
    <t>Finishing walls with Acrylic Smooth exterior paint of required shade :New work (Two coat applied @ 1.67 ltr/10 m² over and including priming coat of exterior primer applied @ 2.20 kg/10 m²) with paint of approved quality to give an even shade, after thoroughly brooming the surface to remove all dirt, dust, mortar drops and foreign matter including preparing the surface even and sand paper smooth, cost of materials, labour complete as per specifications and as per directions of Engineer-in-charge ( P 46 I NO 8.30) PWD SR 2023-24</t>
  </si>
  <si>
    <t>Allround Building</t>
  </si>
  <si>
    <t>External Staircase Ceiling</t>
  </si>
  <si>
    <t>Deductions -D</t>
  </si>
  <si>
    <t>Enamel Painting</t>
  </si>
  <si>
    <t>Painting with synthetic enamel paint of approved brand and manufactureto give an even shade :Two coats on new work after thoroughlybrooming the surface to remove all dirt, dust, mortar drops and foreignmatter including preparing the surface even and sand paper smooth,cost of materials, labour complete as per specifications and as per directions of Engineer-in-charge..( PWD SR 2023-24, Vol-2,  page no 48, item no 8.41)</t>
  </si>
  <si>
    <t>Staircase railings</t>
  </si>
  <si>
    <t>Parapet Railings</t>
  </si>
  <si>
    <t>Near chamber saftey grills with gate</t>
  </si>
  <si>
    <t>Gate</t>
  </si>
  <si>
    <t xml:space="preserve">Enterance support railing </t>
  </si>
  <si>
    <t>Bib cock</t>
  </si>
  <si>
    <t>KSRB13-6.1-3 : Providing and fixing in position brass bib cock of approved quality 25mm nominal bore including cost of all materials, labour and HOM of equipments with all leads complete as per specifications(P.No.120, I.No 13.23.3) PWD 2023-24</t>
  </si>
  <si>
    <t>Toilets</t>
  </si>
  <si>
    <t>Each</t>
  </si>
  <si>
    <t xml:space="preserve">Acid Cleaning </t>
  </si>
  <si>
    <t xml:space="preserve">Cleaning of Toilet Floor &amp; wall with Chemical/Acid including Cost of Materials, Labour. HOM Complete as per Specifications </t>
  </si>
  <si>
    <t>CPVC Pipe</t>
  </si>
  <si>
    <t xml:space="preserve">Providing and fixing Chorinated Poly Venyl Chloride (CPVC) pipes conforming to IS 15778 having thermal stability for hot and cold water supply including all CPVC plain and brass threaded fittings, this includes jointing of pipes and fittings with one step solvent cement, trenching, refilling &amp; testing of joints complete, (external work).(P W D 2023-24 BC SR ,  P-122,  I NO 13.31.2) </t>
  </si>
  <si>
    <t>Internal -20mm</t>
  </si>
  <si>
    <t>M</t>
  </si>
  <si>
    <t>110 mm PVC Pipe</t>
  </si>
  <si>
    <t>KSRB13-8.5 : Providing and fixing to wall, ceiling and floor, low density polyethylene pipes 6.00 kgf/sq.cm working pressure 75mm outside diameter with special flange, compression type fittings, wall clips, making good the wall, ceiling and floor, including cost of all materials, labour charges, HOM of equipments and testing complete as per specifications. Specification No( P 125 I NO 13.50.9) PWD Vol2 2023-24</t>
  </si>
  <si>
    <t xml:space="preserve"> Sanitary- 110 mm for chamber pit</t>
  </si>
  <si>
    <t>Wash  Basin(Parryware)</t>
  </si>
  <si>
    <t>Providing and fixing wash basin with C.I. brackets, 15 mm C.P. brass
pillar taps, 32 mm C.P. brass waste of standard pattern, including
painting of fittings and brackets, cutting and making good the walls
wherever require:( PWD SR 2023 - 24, Vol-2,  page no 132, item no 14.7.1)</t>
  </si>
  <si>
    <t>bathroom</t>
  </si>
  <si>
    <t>Indian commode(Parryware)</t>
  </si>
  <si>
    <t>Providing and fixing indian comode of standard pattern, including of fittings and brackets, cutting and making good the floor.
wherever require:( PWD SR 2023 - 24, Vol-2,  page no 134, item no 14.7.1 14.13.2)</t>
  </si>
  <si>
    <t>Toilet</t>
  </si>
  <si>
    <r>
      <rPr>
        <rFont val="Times New Roman"/>
        <color theme="1"/>
        <sz val="11.0"/>
      </rPr>
      <t>Preoviding &amp; Fixing indian comode, Wash basins, with necessary Waste Pipe &amp; Connecting Pipe  and , SS Angle cock for gyser</t>
    </r>
    <r>
      <rPr>
        <rFont val="Times New Roman"/>
        <i/>
        <color theme="1"/>
        <sz val="11.0"/>
      </rPr>
      <t xml:space="preserve">, </t>
    </r>
    <r>
      <rPr>
        <rFont val="Times New Roman"/>
        <color theme="1"/>
        <sz val="11.0"/>
      </rPr>
      <t>including all material, Labour Cost as per direction of Engineer incharge</t>
    </r>
  </si>
  <si>
    <t>Aliminium Mosquito Mesh Doors</t>
  </si>
  <si>
    <t>Providing and fixing Mosqiuto mesh shutters for all windows. PVC frame with stainless steel 304 grade mesh.</t>
  </si>
  <si>
    <t>Exhaust Fan ( Crompton)</t>
  </si>
  <si>
    <t xml:space="preserve">Proiding and Installing exhaust Fan &amp; Tube Lights with all necessary Electrical Wiring as per direction of Engineer in charge </t>
  </si>
  <si>
    <t>Exhaust fan</t>
  </si>
  <si>
    <t>No</t>
  </si>
  <si>
    <t>Tube Lights</t>
  </si>
  <si>
    <t xml:space="preserve">Street lights with L angle </t>
  </si>
  <si>
    <t>Instant Gyser</t>
  </si>
  <si>
    <r>
      <rPr>
        <rFont val="Times New Roman"/>
        <color theme="1"/>
        <sz val="11.0"/>
      </rPr>
      <t xml:space="preserve"> </t>
    </r>
    <r>
      <rPr>
        <rFont val="Times New Roman"/>
        <b/>
        <color theme="1"/>
        <sz val="11.0"/>
      </rPr>
      <t>Wooden Doors and Windows Repairs</t>
    </r>
    <r>
      <rPr>
        <rFont val="Times New Roman"/>
        <color theme="1"/>
        <sz val="11.0"/>
      </rPr>
      <t xml:space="preserve"> with Glass, Beeding,  Hinges, Aldrobs, Tower Bolts, Welding Charges including Material cost and Labour Charges etc., complete  as directed by Engineer in charge.</t>
    </r>
  </si>
  <si>
    <t>LS</t>
  </si>
  <si>
    <r>
      <rPr>
        <rFont val="Times New Roman"/>
        <b/>
        <color theme="1"/>
        <sz val="11.0"/>
      </rPr>
      <t>Electric Repair</t>
    </r>
    <r>
      <rPr>
        <rFont val="Times New Roman"/>
        <color theme="1"/>
        <sz val="11.0"/>
      </rPr>
      <t xml:space="preserve"> work  including cost of 1,1.5, 2.5 sqmm Wires, Switches, Switch plates, Switch boxes whereever necessarry with all material, Labour Cost as per direction of Engineer incharge</t>
    </r>
  </si>
  <si>
    <t>SFT</t>
  </si>
  <si>
    <r>
      <rPr>
        <rFont val="Times New Roman"/>
        <b/>
        <color theme="1"/>
        <sz val="11.0"/>
      </rPr>
      <t>Plumbing Repair</t>
    </r>
    <r>
      <rPr>
        <rFont val="Times New Roman"/>
        <color theme="1"/>
        <sz val="11.0"/>
      </rPr>
      <t xml:space="preserve"> work  including cost of PVC CPVC items , whereever necessarry with all material, Labour Cost as per direction of Engineer incharge.</t>
    </r>
  </si>
  <si>
    <r>
      <rPr>
        <rFont val="Times New Roman"/>
        <b/>
        <color theme="1"/>
        <sz val="11.0"/>
      </rPr>
      <t>Wardrobe</t>
    </r>
    <r>
      <rPr>
        <rFont val="Times New Roman"/>
        <color theme="1"/>
        <sz val="11.0"/>
      </rPr>
      <t>: Providing and supplying cupboard shutter with 19mm thick one side
Architect recommended decorative laminate (1mm thick) and other side
balancing lamination(preferably white) on factory pressed BWP grade
marine ply as per IS 710 of approved brand complete as per direction
of engineer in-charge.(Payment for providing and fixing auto closing
hinges shall be paid separately)</t>
    </r>
  </si>
  <si>
    <r>
      <rPr>
        <rFont val="Times New Roman"/>
        <color theme="1"/>
        <sz val="11.0"/>
      </rPr>
      <t xml:space="preserve"> </t>
    </r>
    <r>
      <rPr>
        <rFont val="Times New Roman"/>
        <b/>
        <color theme="1"/>
        <sz val="11.0"/>
      </rPr>
      <t xml:space="preserve">Labour Room Wardrobe </t>
    </r>
    <r>
      <rPr>
        <rFont val="Times New Roman"/>
        <color theme="1"/>
        <sz val="11.0"/>
      </rPr>
      <t>: PWD 2023-24 vol2 Sl No 22.3. page no 217</t>
    </r>
  </si>
  <si>
    <r>
      <rPr>
        <rFont val="Times New Roman"/>
        <color theme="1"/>
        <sz val="11.0"/>
      </rPr>
      <t xml:space="preserve"> </t>
    </r>
    <r>
      <rPr>
        <rFont val="Times New Roman"/>
        <b/>
        <color theme="1"/>
        <sz val="11.0"/>
      </rPr>
      <t>Labour Room Loft</t>
    </r>
    <r>
      <rPr>
        <rFont val="Times New Roman"/>
        <color theme="1"/>
        <sz val="11.0"/>
      </rPr>
      <t xml:space="preserve"> PWD 2023-24 vol2 Sr No 22.6. page no 217</t>
    </r>
  </si>
  <si>
    <r>
      <rPr>
        <rFont val="Times New Roman"/>
        <b/>
        <color theme="1"/>
        <sz val="11.0"/>
      </rPr>
      <t xml:space="preserve"> Kitchen Existing counter Doors</t>
    </r>
    <r>
      <rPr>
        <rFont val="Times New Roman"/>
        <color theme="1"/>
        <sz val="11.0"/>
      </rPr>
      <t xml:space="preserve"> &amp; over head cabinets PWD 2023-24 vol2 Sl No 22.3. page no 217</t>
    </r>
  </si>
  <si>
    <r>
      <rPr>
        <rFont val="Times New Roman"/>
        <b/>
        <color theme="1"/>
        <sz val="11.0"/>
      </rPr>
      <t xml:space="preserve"> Kitchen Hob area</t>
    </r>
    <r>
      <rPr>
        <rFont val="Times New Roman"/>
        <color theme="1"/>
        <sz val="11.0"/>
      </rPr>
      <t xml:space="preserve"> cabinets PWD 2023-24 vol2 Sl No 22.3. page no 217</t>
    </r>
  </si>
  <si>
    <r>
      <rPr>
        <rFont val="Times New Roman"/>
        <b/>
        <color theme="1"/>
        <sz val="11.0"/>
      </rPr>
      <t xml:space="preserve"> Kitchen loft doors: </t>
    </r>
    <r>
      <rPr>
        <rFont val="Times New Roman"/>
        <color theme="1"/>
        <sz val="11.0"/>
      </rPr>
      <t>cabinets PWD 2023-24 vol2 Sl No 22.3. page no 217</t>
    </r>
  </si>
  <si>
    <r>
      <rPr>
        <rFont val="Times New Roman"/>
        <b/>
        <color theme="1"/>
        <sz val="11.0"/>
      </rPr>
      <t xml:space="preserve"> CHO room &amp; waiting area showcase doors: </t>
    </r>
    <r>
      <rPr>
        <rFont val="Times New Roman"/>
        <color theme="1"/>
        <sz val="11.0"/>
      </rPr>
      <t>cabinets PWD 2023-24 vol2 Sl No 22.3. page no 217</t>
    </r>
  </si>
  <si>
    <r>
      <rPr>
        <rFont val="Times New Roman"/>
        <b/>
        <color theme="1"/>
        <sz val="11.0"/>
      </rPr>
      <t>CHO Room - Table back side panneling :</t>
    </r>
    <r>
      <rPr>
        <rFont val="Times New Roman"/>
        <color theme="1"/>
        <sz val="11.0"/>
      </rPr>
      <t xml:space="preserve"> PWD 2023-24 vol2 Sr No 10.11. page no 70</t>
    </r>
  </si>
  <si>
    <r>
      <rPr>
        <rFont val="Times New Roman"/>
        <b/>
        <color theme="1"/>
        <sz val="11.0"/>
      </rPr>
      <t>Wood door near inside toilet:</t>
    </r>
    <r>
      <rPr>
        <rFont val="Times New Roman"/>
        <color theme="1"/>
        <sz val="11.0"/>
      </rPr>
      <t xml:space="preserve"> Replacing existing door with new door. PWD 2023-24 vol2 Sl No 22.3. page no 217</t>
    </r>
  </si>
  <si>
    <r>
      <rPr>
        <rFont val="Times New Roman"/>
        <b/>
        <color theme="1"/>
        <sz val="11.0"/>
      </rPr>
      <t xml:space="preserve">CHO Room Table: </t>
    </r>
    <r>
      <rPr>
        <rFont val="Times New Roman"/>
        <color theme="1"/>
        <sz val="11.0"/>
      </rPr>
      <t>PWD 2023-24 vol2 Sl No 22.3. page no 217</t>
    </r>
  </si>
  <si>
    <r>
      <rPr>
        <rFont val="Times New Roman"/>
        <b/>
        <color theme="1"/>
        <sz val="11.0"/>
      </rPr>
      <t xml:space="preserve"> Iuminisation room wardrobe  doors: </t>
    </r>
    <r>
      <rPr>
        <rFont val="Times New Roman"/>
        <color theme="1"/>
        <sz val="11.0"/>
      </rPr>
      <t>cabinets PWD 2023-24 vol2 Sl No 22.3. page no 217</t>
    </r>
  </si>
  <si>
    <r>
      <rPr>
        <rFont val="Times New Roman"/>
        <b/>
        <color theme="1"/>
        <sz val="11.0"/>
      </rPr>
      <t xml:space="preserve"> Wardrobe Frame:</t>
    </r>
    <r>
      <rPr>
        <rFont val="Times New Roman"/>
        <color theme="1"/>
        <sz val="11.0"/>
      </rPr>
      <t xml:space="preserve"> Providing and supplying 19mm thick both side balancing lamination
factory pressed BWP grade marine ply for wardrobe frame structure as per IS 710 of approved brand bo
xes,shelves,racks,almirah,cupboard and drawer etc. including necessary
nails,screws etc. complete as per direction of Engineer-in-charge.</t>
    </r>
  </si>
  <si>
    <r>
      <rPr>
        <rFont val="Times New Roman"/>
        <b/>
        <color theme="1"/>
        <sz val="11.0"/>
      </rPr>
      <t xml:space="preserve"> Labour room wardrobe inside frame:</t>
    </r>
    <r>
      <rPr>
        <rFont val="Times New Roman"/>
        <color theme="1"/>
        <sz val="11.0"/>
      </rPr>
      <t xml:space="preserve"> PWD 2023-24 vol2 Sr No 22.6. page no 217</t>
    </r>
  </si>
  <si>
    <r>
      <rPr>
        <rFont val="Times New Roman"/>
        <b/>
        <color theme="1"/>
        <sz val="11.0"/>
      </rPr>
      <t xml:space="preserve"> Labour room Loft frame :</t>
    </r>
    <r>
      <rPr>
        <rFont val="Times New Roman"/>
        <color theme="1"/>
        <sz val="11.0"/>
      </rPr>
      <t xml:space="preserve"> PWD 2023-24 vol2 Sr No 22.6. page no 217</t>
    </r>
  </si>
  <si>
    <r>
      <rPr>
        <rFont val="Times New Roman"/>
        <b/>
        <color theme="1"/>
        <sz val="11.0"/>
      </rPr>
      <t xml:space="preserve"> Kitchen Loft frame :</t>
    </r>
    <r>
      <rPr>
        <rFont val="Times New Roman"/>
        <color theme="1"/>
        <sz val="11.0"/>
      </rPr>
      <t xml:space="preserve"> PWD 2023-24 vol2 Sr No 22.6. page no 217</t>
    </r>
  </si>
  <si>
    <r>
      <rPr>
        <rFont val="Times New Roman"/>
        <b/>
        <color theme="1"/>
        <sz val="11.0"/>
      </rPr>
      <t>Immunisation room wardrobe frame :</t>
    </r>
    <r>
      <rPr>
        <rFont val="Times New Roman"/>
        <color theme="1"/>
        <sz val="11.0"/>
      </rPr>
      <t xml:space="preserve"> PWD 2023-24 vol2 Sr No 22.6. page no 217</t>
    </r>
  </si>
  <si>
    <r>
      <rPr>
        <rFont val="Times New Roman"/>
        <b/>
        <color theme="1"/>
        <sz val="11.0"/>
      </rPr>
      <t>Hinges for wardrobe Door operation</t>
    </r>
    <r>
      <rPr>
        <rFont val="Times New Roman"/>
        <color theme="1"/>
        <sz val="11.0"/>
      </rPr>
      <t>: Providing and fixing Stainless Steel 304 grade soft closing spring
hinges at 0 degree hinges (hydraulic type) of approved make/brand
to cupboard shutters with full threaded steel screws including making
necessary recess in board and finished etc. complete as per direction of
Engineer-in-charge</t>
    </r>
  </si>
  <si>
    <t xml:space="preserve">PWD 2023-24, Page no 218, Sl No 22.10, Hinges </t>
  </si>
  <si>
    <t>no</t>
  </si>
  <si>
    <r>
      <rPr>
        <rFont val="Times New Roman"/>
        <b/>
        <color theme="1"/>
        <sz val="11.0"/>
      </rPr>
      <t xml:space="preserve">Edge band - </t>
    </r>
    <r>
      <rPr>
        <rFont val="Times New Roman"/>
        <color theme="1"/>
        <sz val="11.0"/>
      </rPr>
      <t>Providing and fixing 2mm thick 16 to 19mm wide PVC edge binding
tape of approved quality for cupboard/wardrobe/kitchen shutters
including necessary synthetic resin hot pressed to edges on binding
machine etc. complete as per directions of Engineer-in-charge.</t>
    </r>
  </si>
  <si>
    <r>
      <rPr>
        <rFont val="Times New Roman"/>
        <b/>
        <color theme="1"/>
        <sz val="11.0"/>
      </rPr>
      <t>labour room wardrobe edgeband</t>
    </r>
    <r>
      <rPr>
        <rFont val="Times New Roman"/>
        <color theme="1"/>
        <sz val="11.0"/>
      </rPr>
      <t xml:space="preserve"> : PWD 2023-24, Page no 218, Sl No 22.14 </t>
    </r>
  </si>
  <si>
    <r>
      <rPr>
        <rFont val="Times New Roman"/>
        <b/>
        <color theme="1"/>
        <sz val="11.0"/>
      </rPr>
      <t>Kitchen edgeband</t>
    </r>
    <r>
      <rPr>
        <rFont val="Times New Roman"/>
        <color theme="1"/>
        <sz val="11.0"/>
      </rPr>
      <t xml:space="preserve"> PWD 2023-24, Page no 218, Sl No 22.14 </t>
    </r>
  </si>
  <si>
    <r>
      <rPr>
        <rFont val="Times New Roman"/>
        <b/>
        <color theme="1"/>
        <sz val="11.0"/>
      </rPr>
      <t>SS aldrop:</t>
    </r>
    <r>
      <rPr>
        <rFont val="Times New Roman"/>
        <color theme="1"/>
        <sz val="11.0"/>
      </rPr>
      <t xml:space="preserve"> Providing and fixing Stainless Steel aldrop conforming to 304
graded steel as per direction of engineer in charge.16mm dia, 300mm PWD 2023-24, Page no 219, Sl No 22.15.4.</t>
    </r>
  </si>
  <si>
    <t>SS aldrop for Doors</t>
  </si>
  <si>
    <r>
      <rPr>
        <rFont val="Times New Roman"/>
        <b/>
        <color theme="1"/>
        <sz val="11.0"/>
      </rPr>
      <t>SS Tower bolts for Doors</t>
    </r>
    <r>
      <rPr>
        <rFont val="Times New Roman"/>
        <b val="0"/>
        <color theme="1"/>
        <sz val="11.0"/>
      </rPr>
      <t xml:space="preserve"> PWD 2023-24 Sl no 22.15.6 page no 219</t>
    </r>
    <r>
      <rPr>
        <rFont val="Times New Roman"/>
        <b/>
        <color theme="1"/>
        <sz val="11.0"/>
      </rPr>
      <t xml:space="preserve">  </t>
    </r>
  </si>
  <si>
    <r>
      <rPr>
        <rFont val="Times New Roman"/>
        <b/>
        <color theme="1"/>
        <sz val="11.0"/>
      </rPr>
      <t>SS Handles for wardrobe:</t>
    </r>
    <r>
      <rPr>
        <rFont val="Times New Roman"/>
        <color theme="1"/>
        <sz val="11.0"/>
      </rPr>
      <t xml:space="preserve"> Providing and fixing Stainless Steel Fixtures conforming to 304
graded steel as per direction of engineer in charge PWD 2023-24, Page no 218, Sl No 22.15.1.</t>
    </r>
  </si>
  <si>
    <r>
      <rPr>
        <rFont val="Times New Roman"/>
        <b/>
        <color theme="1"/>
        <sz val="11.0"/>
      </rPr>
      <t>labour room wardrobe handles</t>
    </r>
    <r>
      <rPr>
        <rFont val="Times New Roman"/>
        <color theme="1"/>
        <sz val="11.0"/>
      </rPr>
      <t xml:space="preserve">: PWD 2023-24, Page no 218, Sl No 22.14 </t>
    </r>
  </si>
  <si>
    <r>
      <rPr>
        <rFont val="Times New Roman"/>
        <b/>
        <color theme="1"/>
        <sz val="11.0"/>
      </rPr>
      <t>Kitchen</t>
    </r>
    <r>
      <rPr>
        <rFont val="Times New Roman"/>
        <color theme="1"/>
        <sz val="11.0"/>
      </rPr>
      <t xml:space="preserve"> doors handle PWD 2023-24, Page no 218, Sl No 22.14 </t>
    </r>
  </si>
  <si>
    <r>
      <rPr>
        <rFont val="Times New Roman"/>
        <b/>
        <color theme="1"/>
        <sz val="11.0"/>
      </rPr>
      <t>All room</t>
    </r>
    <r>
      <rPr>
        <rFont val="Times New Roman"/>
        <color theme="1"/>
        <sz val="11.0"/>
      </rPr>
      <t xml:space="preserve"> doors handle PWD 2023-24, Page no 218, Sl No 22.14 </t>
    </r>
  </si>
  <si>
    <t>Labour &amp; installation charges for BWP ply:BWR ply:HDHMR: MDF &amp;
Particle board work of any thickness applicable for all types of work PWD-2023-24 Vol 2- SL No  22.8 - Page No 218.</t>
  </si>
  <si>
    <t>wardrobe</t>
  </si>
  <si>
    <t>Kitchen existing counter doors</t>
  </si>
  <si>
    <t>Kitchen over head</t>
  </si>
  <si>
    <t>Kitchen Loft</t>
  </si>
  <si>
    <t>Kitchen hob area new counter</t>
  </si>
  <si>
    <t>All doors panneling front side</t>
  </si>
  <si>
    <t>All doors Single side pannelling- Providing and fixing plywood 4 mm thick, one side decorative veneer
conforming to IS: 1328 (type-1), for plain lining / cladding with necessary
screws, including priming coat on unexposed surface with Decorative
veneer facings of approved manufacture. PWD-2023-24 Vol 2- SL No  22.8 - Page No 218.</t>
  </si>
  <si>
    <r>
      <rPr>
        <rFont val="Times New Roman"/>
        <b/>
        <color theme="1"/>
        <sz val="11.0"/>
      </rPr>
      <t>Doors- Front side panneling :</t>
    </r>
    <r>
      <rPr>
        <rFont val="Times New Roman"/>
        <color theme="1"/>
        <sz val="11.0"/>
      </rPr>
      <t xml:space="preserve"> PWD 2023-24 vol2 Sr No 10.11. page no 70</t>
    </r>
  </si>
  <si>
    <r>
      <rPr>
        <rFont val="Times New Roman"/>
        <b/>
        <color theme="1"/>
        <sz val="11.0"/>
      </rPr>
      <t>Doors- Frame panneling front side  :</t>
    </r>
    <r>
      <rPr>
        <rFont val="Times New Roman"/>
        <color theme="1"/>
        <sz val="11.0"/>
      </rPr>
      <t xml:space="preserve"> PWD 2023-24 vol2 Sr No 10.11. page no 70</t>
    </r>
  </si>
  <si>
    <r>
      <rPr>
        <rFont val="Times New Roman"/>
        <b/>
        <color theme="1"/>
        <sz val="11.0"/>
      </rPr>
      <t>Aluminium partition in Immunisation room</t>
    </r>
    <r>
      <rPr>
        <rFont val="Times New Roman"/>
        <color theme="1"/>
        <sz val="11.0"/>
      </rPr>
      <t>: Providing and fixing glazing in aluminium door, window, ventilator
shutters and partitions etc. with EPDM rubber / neoprene gasket
etc. complete as per the architectural drawings and the directions of
engineer-in-charge . (Cost of aluminium snap beading shall be paid in
basic item):With float glass panes of 5 mm thickness (weight not less
than 12.50 kg/m²) including cost of materials, labour, usage charges of
machinery complete as per specifications.. PWD-2023-24 Vol 2- SL No  11.44.2 - Page No 91.</t>
    </r>
  </si>
  <si>
    <t>Providing and fixing M.S. grills of required pattern in frames of windows
etc. with M.S. flats, square or round bars etc. including priming coat with
approved steel primer all complete. Fixed to openings /wooden frames
with rawl plugs screws etc.. PWD-2023-24 Vol 2- SL No  11.34.B - Page No 86.</t>
  </si>
  <si>
    <t>Terrace railings size 106*2</t>
  </si>
  <si>
    <t>kg</t>
  </si>
  <si>
    <t>Saftey grill near chamber area</t>
  </si>
  <si>
    <r>
      <rPr>
        <rFont val="Times New Roman"/>
        <b/>
        <color theme="1"/>
        <sz val="11.0"/>
      </rPr>
      <t>Labour room bed curtain</t>
    </r>
    <r>
      <rPr>
        <rFont val="Times New Roman"/>
        <color theme="1"/>
        <sz val="11.0"/>
      </rPr>
      <t>: Providing &amp; fixing 100% Polyester Curtains with specification of
regular wash as per direction of Engineer in charge. PWD-2023-24 Vol 2- SL No  22.24 - Page No 219.</t>
    </r>
  </si>
  <si>
    <t>Track- 12 feet length</t>
  </si>
  <si>
    <r>
      <rPr>
        <rFont val="Times New Roman"/>
        <b/>
        <color theme="1"/>
        <sz val="11.0"/>
      </rPr>
      <t>Art work Painting For Front two sides</t>
    </r>
    <r>
      <rPr>
        <rFont val="Times New Roman"/>
        <color theme="1"/>
        <sz val="11.0"/>
      </rPr>
      <t>: - Providing &amp; painting art work in enamel paint of approved colour &amp; shade including necessary scaffolding, cleaning of paint stains where ever necessary including curing etc,complete with all lead &amp; lift at all levels.</t>
    </r>
  </si>
  <si>
    <r>
      <rPr>
        <rFont val="Times New Roman"/>
        <b/>
        <color theme="1"/>
        <sz val="11.0"/>
      </rPr>
      <t>Water purifier</t>
    </r>
    <r>
      <rPr>
        <rFont val="Times New Roman"/>
        <color theme="1"/>
        <sz val="11.0"/>
      </rPr>
      <t>:  Providing &amp; installing water purifier for subcenter. USEPA Drinking water standards. Brands like Zero B, kent, aqua..</t>
    </r>
  </si>
  <si>
    <r>
      <rPr>
        <rFont val="Times New Roman"/>
        <b/>
        <color theme="1"/>
        <sz val="11.0"/>
      </rPr>
      <t>Medicine Rack</t>
    </r>
    <r>
      <rPr>
        <rFont val="Times New Roman"/>
        <color theme="1"/>
        <sz val="11.0"/>
      </rPr>
      <t>:  Providing &amp; Installing 5 shelves with slotted angle medicine Storage rack. (size: 7*3, material: steel)</t>
    </r>
  </si>
  <si>
    <r>
      <rPr>
        <rFont val="Times New Roman"/>
        <b/>
        <color theme="1"/>
        <sz val="11.0"/>
      </rPr>
      <t>CCTV Camera</t>
    </r>
    <r>
      <rPr>
        <rFont val="Times New Roman"/>
        <color theme="1"/>
        <sz val="11.0"/>
      </rPr>
      <t xml:space="preserve"> : Providing &amp; installing 4 channel DVR with 5mp 2 bullet and one dome cameras with 1 TB HDD with rack &amp; cables.</t>
    </r>
  </si>
  <si>
    <r>
      <rPr>
        <rFont val="Times New Roman"/>
        <b/>
        <color theme="1"/>
        <sz val="11.0"/>
      </rPr>
      <t>Computer</t>
    </r>
    <r>
      <rPr>
        <rFont val="Times New Roman"/>
        <color theme="1"/>
        <sz val="11.0"/>
      </rPr>
      <t>:  Providing All in one PC - Intel core i3 - 22 inch display - 8 gb RAM - 512 GB SSD - intel UHD graphics, wireless keyboard and mouse - Windows 11.</t>
    </r>
  </si>
  <si>
    <r>
      <rPr>
        <rFont val="Times New Roman"/>
        <b/>
        <color theme="1"/>
        <sz val="11.0"/>
      </rPr>
      <t>Printer</t>
    </r>
    <r>
      <rPr>
        <rFont val="Times New Roman"/>
        <color theme="1"/>
        <sz val="11.0"/>
      </rPr>
      <t xml:space="preserve"> :  Providing All in one Printer -  DeskJet. Functions- Print, copy, scan. Wireless: print from phone or tablet. A4 size, Colour print.</t>
    </r>
  </si>
  <si>
    <t>Meter covering Box</t>
  </si>
  <si>
    <t>Sub Total</t>
  </si>
  <si>
    <t>Add 18% GST</t>
  </si>
  <si>
    <t>Grand Total</t>
  </si>
  <si>
    <t xml:space="preserve">Basic Materials Specification_Thandavapura Subcenter
</t>
  </si>
  <si>
    <t>1. Cement - 53 grade for Structure, 43 grade for plastering
2. Dalmia / Ramco or  equivalent
3. Reinforcement steel 555/550 TMT
4. Meenakshi/Prime gold or equivalent
5. Electrical Switches to be HIFIor equivalent
6. Electrical wires Anchor/orbit FR cable make Conduits to be VIP/UNIVERSAL make Switch boxes to be of PVC.
7. Fabrication steel-16 gauge 
8. PLY Wood-Comecial ply - neem, Water proof ply - BWP ply, Laminate - stylam/merino  
9. Plumbing: CPVC pipes shall be 25mm and 20mm dia as ISI quality White PVC for supply lines of ISI make (Ashirwad/Supreme/ or equivalent) Gray PVC for rainwater and drainage (Supreme/Ashirwad/ or equivalent.)
10. Sanitary ware shall be of Hindware/Parryware or an equivalent make.
11. Doors:All hardware, Screws, Hinges, Bolts, Padlocks, Locks, Stoppers etc
12. Painting-Wall putty, Exterior paint - Exterior assian/Nippon paints, Interior Paint - Asian/Nippon Emulsion
13. Aluminium works :Aluminium windows &amp; Doors, Glazing etc : Best Indian Make.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</si>
</sst>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0"/>
    <numFmt numFmtId="165" formatCode="0.0"/>
  </numFmts>
  <fonts count="16">
    <font>
      <sz val="11.0"/>
      <color theme="1"/>
      <name val="Calibri"/>
      <scheme val="minor"/>
    </font>
    <font>
      <b/>
      <sz val="16.0"/>
      <color theme="0"/>
      <name val="Times New Roman"/>
    </font>
    <font>
      <color theme="1"/>
      <name val="Calibri"/>
      <scheme val="minor"/>
    </font>
    <font>
      <b/>
      <sz val="15.0"/>
      <color rgb="FF000000"/>
      <name val="Times New Roman"/>
    </font>
    <font/>
    <font>
      <b/>
      <sz val="12.0"/>
      <color theme="1"/>
      <name val="Times New Roman"/>
    </font>
    <font>
      <b/>
      <sz val="11.0"/>
      <color theme="1"/>
      <name val="Times New Roman"/>
    </font>
    <font>
      <sz val="12.0"/>
      <color theme="1"/>
      <name val="Times New Roman"/>
    </font>
    <font>
      <sz val="11.0"/>
      <color theme="1"/>
      <name val="Times New Roman"/>
    </font>
    <font>
      <b/>
      <sz val="11.0"/>
      <color rgb="FF0000FF"/>
      <name val="Times New Roman"/>
    </font>
    <font>
      <sz val="11.0"/>
      <color theme="1"/>
      <name val="Calibri"/>
    </font>
    <font>
      <b/>
      <sz val="11.0"/>
      <color rgb="FF0000CC"/>
      <name val="Times New Roman"/>
    </font>
    <font>
      <b/>
      <sz val="11.0"/>
      <color rgb="FF3333CC"/>
      <name val="Times New Roman"/>
    </font>
    <font>
      <sz val="12.0"/>
      <color theme="1"/>
      <name val="Calibri"/>
    </font>
    <font>
      <sz val="11.0"/>
      <color rgb="FF000000"/>
      <name val="Times New Roman"/>
    </font>
    <font>
      <b/>
      <color theme="1"/>
      <name val="Calibri"/>
      <scheme val="minor"/>
    </font>
  </fonts>
  <fills count="6">
    <fill>
      <patternFill patternType="none"/>
    </fill>
    <fill>
      <patternFill patternType="lightGray"/>
    </fill>
    <fill>
      <patternFill patternType="solid">
        <fgColor rgb="FFFFFFFF"/>
        <bgColor rgb="FFFFFFFF"/>
      </patternFill>
    </fill>
    <fill>
      <patternFill patternType="solid">
        <fgColor rgb="FFD9D9D9"/>
        <bgColor rgb="FFD9D9D9"/>
      </patternFill>
    </fill>
    <fill>
      <patternFill patternType="solid">
        <fgColor theme="0"/>
        <bgColor theme="0"/>
      </patternFill>
    </fill>
    <fill>
      <patternFill patternType="solid">
        <fgColor rgb="FFCCCCCC"/>
        <bgColor rgb="FFCCCCCC"/>
      </patternFill>
    </fill>
  </fills>
  <borders count="13">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110">
    <xf borderId="0" fillId="0" fontId="0" numFmtId="0" xfId="0" applyAlignment="1" applyFont="1">
      <alignment readingOrder="0" shrinkToFit="0" vertical="bottom" wrapText="0"/>
    </xf>
    <xf borderId="0" fillId="2" fontId="1" numFmtId="0" xfId="0" applyAlignment="1" applyFill="1" applyFont="1">
      <alignment horizontal="center" shrinkToFit="0" vertical="center" wrapText="1"/>
    </xf>
    <xf borderId="0" fillId="2" fontId="1" numFmtId="2" xfId="0" applyAlignment="1" applyFont="1" applyNumberFormat="1">
      <alignment horizontal="left" shrinkToFit="0" vertical="center" wrapText="1"/>
    </xf>
    <xf borderId="0" fillId="2" fontId="2" numFmtId="0" xfId="0" applyFont="1"/>
    <xf borderId="1" fillId="3" fontId="3" numFmtId="0" xfId="0" applyAlignment="1" applyBorder="1" applyFill="1" applyFont="1">
      <alignment horizontal="center" readingOrder="0" shrinkToFit="0" vertical="center" wrapText="1"/>
    </xf>
    <xf borderId="2" fillId="0" fontId="4" numFmtId="0" xfId="0" applyBorder="1" applyFont="1"/>
    <xf borderId="3" fillId="0" fontId="4" numFmtId="0" xfId="0" applyBorder="1" applyFont="1"/>
    <xf borderId="0" fillId="2" fontId="5" numFmtId="0" xfId="0" applyAlignment="1" applyFont="1">
      <alignment horizontal="right" shrinkToFit="0" vertical="top" wrapText="1"/>
    </xf>
    <xf borderId="4"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4" fillId="0" fontId="6" numFmtId="2" xfId="0" applyAlignment="1" applyBorder="1" applyFont="1" applyNumberFormat="1">
      <alignment horizontal="left" shrinkToFit="0" vertical="center" wrapText="1"/>
    </xf>
    <xf borderId="0" fillId="0" fontId="5" numFmtId="0" xfId="0" applyAlignment="1" applyFont="1">
      <alignment horizontal="right" shrinkToFit="0" vertical="top" wrapText="1"/>
    </xf>
    <xf borderId="5" fillId="0" fontId="4" numFmtId="0" xfId="0" applyBorder="1" applyFont="1"/>
    <xf borderId="6" fillId="0" fontId="6" numFmtId="0" xfId="0" applyAlignment="1" applyBorder="1" applyFont="1">
      <alignment horizontal="center" shrinkToFit="0" vertical="center" wrapText="1"/>
    </xf>
    <xf borderId="6" fillId="0" fontId="6" numFmtId="0" xfId="0" applyAlignment="1" applyBorder="1" applyFont="1">
      <alignment horizontal="left" shrinkToFit="0" vertical="center" wrapText="1"/>
    </xf>
    <xf borderId="0" fillId="0" fontId="7" numFmtId="0" xfId="0" applyAlignment="1" applyFont="1">
      <alignment horizontal="right" shrinkToFit="0" vertical="top" wrapText="1"/>
    </xf>
    <xf borderId="1" fillId="0" fontId="6" numFmtId="0" xfId="0" applyAlignment="1" applyBorder="1" applyFont="1">
      <alignment horizontal="left" shrinkToFit="0" vertical="center" wrapText="1"/>
    </xf>
    <xf borderId="6" fillId="4" fontId="8" numFmtId="0" xfId="0" applyAlignment="1" applyBorder="1" applyFill="1" applyFont="1">
      <alignment horizontal="center" vertical="top"/>
    </xf>
    <xf borderId="6" fillId="4" fontId="8" numFmtId="2" xfId="0" applyAlignment="1" applyBorder="1" applyFont="1" applyNumberFormat="1">
      <alignment horizontal="left" shrinkToFit="0" vertical="top" wrapText="1"/>
    </xf>
    <xf borderId="6" fillId="0" fontId="8" numFmtId="2" xfId="0" applyAlignment="1" applyBorder="1" applyFont="1" applyNumberFormat="1">
      <alignment horizontal="right" vertical="top"/>
    </xf>
    <xf borderId="1" fillId="0" fontId="8" numFmtId="0" xfId="0" applyAlignment="1" applyBorder="1" applyFont="1">
      <alignment horizontal="left" shrinkToFit="0" vertical="top" wrapText="1"/>
    </xf>
    <xf borderId="6" fillId="0" fontId="8" numFmtId="0" xfId="0" applyAlignment="1" applyBorder="1" applyFont="1">
      <alignment shrinkToFit="0" vertical="top" wrapText="1"/>
    </xf>
    <xf borderId="6" fillId="0" fontId="8" numFmtId="0" xfId="0" applyAlignment="1" applyBorder="1" applyFont="1">
      <alignment horizontal="right" shrinkToFit="0" vertical="top" wrapText="1"/>
    </xf>
    <xf borderId="6" fillId="0" fontId="8" numFmtId="0" xfId="0" applyAlignment="1" applyBorder="1" applyFont="1">
      <alignment horizontal="left"/>
    </xf>
    <xf borderId="6" fillId="0" fontId="8" numFmtId="2" xfId="0" applyAlignment="1" applyBorder="1" applyFont="1" applyNumberFormat="1">
      <alignment horizontal="left"/>
    </xf>
    <xf borderId="6" fillId="0" fontId="8" numFmtId="2" xfId="0" applyAlignment="1" applyBorder="1" applyFont="1" applyNumberFormat="1">
      <alignment horizontal="center"/>
    </xf>
    <xf borderId="6" fillId="0" fontId="8" numFmtId="2" xfId="0" applyAlignment="1" applyBorder="1" applyFont="1" applyNumberFormat="1">
      <alignment horizontal="right"/>
    </xf>
    <xf borderId="6" fillId="0" fontId="8" numFmtId="2" xfId="0" applyAlignment="1" applyBorder="1" applyFont="1" applyNumberFormat="1">
      <alignment horizontal="left" vertical="top"/>
    </xf>
    <xf borderId="6" fillId="0" fontId="9" numFmtId="2" xfId="0" applyAlignment="1" applyBorder="1" applyFont="1" applyNumberFormat="1">
      <alignment horizontal="left" vertical="center"/>
    </xf>
    <xf borderId="0" fillId="0" fontId="10" numFmtId="0" xfId="0" applyFont="1"/>
    <xf borderId="6" fillId="0" fontId="9" numFmtId="2" xfId="0" applyAlignment="1" applyBorder="1" applyFont="1" applyNumberFormat="1">
      <alignment horizontal="left" vertical="top"/>
    </xf>
    <xf borderId="6" fillId="0" fontId="8" numFmtId="0" xfId="0" applyAlignment="1" applyBorder="1" applyFont="1">
      <alignment horizontal="center" shrinkToFit="0" vertical="top" wrapText="1"/>
    </xf>
    <xf borderId="6" fillId="0" fontId="8" numFmtId="2" xfId="0" applyAlignment="1" applyBorder="1" applyFont="1" applyNumberFormat="1">
      <alignment horizontal="left" readingOrder="0"/>
    </xf>
    <xf borderId="1" fillId="4" fontId="6" numFmtId="0" xfId="0" applyAlignment="1" applyBorder="1" applyFont="1">
      <alignment horizontal="left" vertical="center"/>
    </xf>
    <xf borderId="6" fillId="0" fontId="8" numFmtId="2" xfId="0" applyAlignment="1" applyBorder="1" applyFont="1" applyNumberFormat="1">
      <alignment horizontal="left" readingOrder="0" vertical="top"/>
    </xf>
    <xf borderId="6" fillId="0" fontId="8" numFmtId="0" xfId="0" applyAlignment="1" applyBorder="1" applyFont="1">
      <alignment horizontal="center" shrinkToFit="0" vertical="center" wrapText="1"/>
    </xf>
    <xf borderId="6" fillId="0" fontId="8" numFmtId="2" xfId="0" applyAlignment="1" applyBorder="1" applyFont="1" applyNumberFormat="1">
      <alignment horizontal="left" shrinkToFit="0" vertical="center" wrapText="1"/>
    </xf>
    <xf borderId="0" fillId="0" fontId="7" numFmtId="0" xfId="0" applyAlignment="1" applyFont="1">
      <alignment horizontal="right" vertical="top"/>
    </xf>
    <xf borderId="6" fillId="0" fontId="6" numFmtId="0" xfId="0" applyAlignment="1" applyBorder="1" applyFont="1">
      <alignment horizontal="center" vertical="center"/>
    </xf>
    <xf borderId="1" fillId="4" fontId="8" numFmtId="0" xfId="0" applyAlignment="1" applyBorder="1" applyFont="1">
      <alignment horizontal="left" shrinkToFit="0" vertical="top" wrapText="1"/>
    </xf>
    <xf borderId="6" fillId="4" fontId="8" numFmtId="0" xfId="0" applyAlignment="1" applyBorder="1" applyFont="1">
      <alignment shrinkToFit="0" vertical="top" wrapText="1"/>
    </xf>
    <xf borderId="6" fillId="4" fontId="11" numFmtId="2" xfId="0" applyAlignment="1" applyBorder="1" applyFont="1" applyNumberFormat="1">
      <alignment horizontal="left" shrinkToFit="0" vertical="center" wrapText="1"/>
    </xf>
    <xf borderId="6" fillId="4" fontId="11" numFmtId="2" xfId="0" applyAlignment="1" applyBorder="1" applyFont="1" applyNumberFormat="1">
      <alignment horizontal="left" vertical="top"/>
    </xf>
    <xf borderId="6" fillId="4" fontId="8" numFmtId="0" xfId="0" applyAlignment="1" applyBorder="1" applyFont="1">
      <alignment horizontal="center" vertical="center"/>
    </xf>
    <xf borderId="6" fillId="4" fontId="8" numFmtId="0" xfId="0" applyAlignment="1" applyBorder="1" applyFont="1">
      <alignment horizontal="left" vertical="center"/>
    </xf>
    <xf borderId="6" fillId="4" fontId="8" numFmtId="2" xfId="0" applyAlignment="1" applyBorder="1" applyFont="1" applyNumberFormat="1">
      <alignment horizontal="left" readingOrder="0" shrinkToFit="0" vertical="center" wrapText="1"/>
    </xf>
    <xf borderId="6" fillId="0" fontId="12" numFmtId="0" xfId="0" applyAlignment="1" applyBorder="1" applyFont="1">
      <alignment horizontal="left"/>
    </xf>
    <xf borderId="6" fillId="0" fontId="8" numFmtId="0" xfId="0" applyAlignment="1" applyBorder="1" applyFont="1">
      <alignment horizontal="center"/>
    </xf>
    <xf borderId="6" fillId="0" fontId="8" numFmtId="164" xfId="0" applyAlignment="1" applyBorder="1" applyFont="1" applyNumberFormat="1">
      <alignment horizontal="left" vertical="center"/>
    </xf>
    <xf borderId="6" fillId="0" fontId="8" numFmtId="0" xfId="0" applyBorder="1" applyFont="1"/>
    <xf borderId="0" fillId="0" fontId="13" numFmtId="1" xfId="0" applyAlignment="1" applyFont="1" applyNumberFormat="1">
      <alignment horizontal="left" vertical="center"/>
    </xf>
    <xf borderId="6" fillId="0" fontId="8" numFmtId="0" xfId="0" applyAlignment="1" applyBorder="1" applyFont="1">
      <alignment horizontal="left" vertical="top"/>
    </xf>
    <xf borderId="6" fillId="0" fontId="8" numFmtId="2" xfId="0" applyAlignment="1" applyBorder="1" applyFont="1" applyNumberFormat="1">
      <alignment horizontal="center" vertical="top"/>
    </xf>
    <xf borderId="6" fillId="0" fontId="8" numFmtId="0" xfId="0" applyAlignment="1" applyBorder="1" applyFont="1">
      <alignment horizontal="left" shrinkToFit="0" vertical="top" wrapText="1"/>
    </xf>
    <xf borderId="6" fillId="0" fontId="6" numFmtId="2" xfId="0" applyAlignment="1" applyBorder="1" applyFont="1" applyNumberFormat="1">
      <alignment horizontal="left" vertical="top"/>
    </xf>
    <xf borderId="6" fillId="4" fontId="8" numFmtId="2" xfId="0" applyAlignment="1" applyBorder="1" applyFont="1" applyNumberFormat="1">
      <alignment horizontal="left" vertical="center"/>
    </xf>
    <xf borderId="6" fillId="0" fontId="8" numFmtId="2" xfId="0" applyAlignment="1" applyBorder="1" applyFont="1" applyNumberFormat="1">
      <alignment horizontal="left" vertical="center"/>
    </xf>
    <xf borderId="6" fillId="0" fontId="8" numFmtId="0" xfId="0" applyAlignment="1" applyBorder="1" applyFont="1">
      <alignment horizontal="right" shrinkToFit="0" vertical="center" wrapText="1"/>
    </xf>
    <xf borderId="6" fillId="0" fontId="8" numFmtId="2" xfId="0" applyAlignment="1" applyBorder="1" applyFont="1" applyNumberFormat="1">
      <alignment horizontal="center" shrinkToFit="0" vertical="center" wrapText="1"/>
    </xf>
    <xf borderId="6" fillId="0" fontId="8" numFmtId="2" xfId="0" applyAlignment="1" applyBorder="1" applyFont="1" applyNumberFormat="1">
      <alignment horizontal="left" readingOrder="0" vertical="center"/>
    </xf>
    <xf borderId="6" fillId="0" fontId="8" numFmtId="0" xfId="0" applyAlignment="1" applyBorder="1" applyFont="1">
      <alignment horizontal="right" shrinkToFit="0" wrapText="1"/>
    </xf>
    <xf borderId="6" fillId="0" fontId="8" numFmtId="1" xfId="0" applyAlignment="1" applyBorder="1" applyFont="1" applyNumberFormat="1">
      <alignment horizontal="left"/>
    </xf>
    <xf borderId="6" fillId="0" fontId="8" numFmtId="165" xfId="0" applyAlignment="1" applyBorder="1" applyFont="1" applyNumberFormat="1">
      <alignment horizontal="left"/>
    </xf>
    <xf borderId="6" fillId="0" fontId="8" numFmtId="0" xfId="0" applyAlignment="1" applyBorder="1" applyFont="1">
      <alignment horizontal="right"/>
    </xf>
    <xf borderId="1" fillId="0" fontId="14" numFmtId="0" xfId="0" applyAlignment="1" applyBorder="1" applyFont="1">
      <alignment horizontal="left" shrinkToFit="0" vertical="top" wrapText="1"/>
    </xf>
    <xf borderId="6" fillId="0" fontId="14" numFmtId="0" xfId="0" applyAlignment="1" applyBorder="1" applyFont="1">
      <alignment horizontal="left" shrinkToFit="0" vertical="top" wrapText="1"/>
    </xf>
    <xf borderId="0" fillId="0" fontId="13" numFmtId="0" xfId="0" applyAlignment="1" applyFont="1">
      <alignment horizontal="right" shrinkToFit="0" vertical="top" wrapText="1"/>
    </xf>
    <xf borderId="6" fillId="0" fontId="8" numFmtId="2" xfId="0" applyBorder="1" applyFont="1" applyNumberFormat="1"/>
    <xf borderId="6" fillId="0" fontId="14" numFmtId="0" xfId="0" applyAlignment="1" applyBorder="1" applyFont="1">
      <alignment shrinkToFit="0" vertical="top" wrapText="1"/>
    </xf>
    <xf borderId="6" fillId="0" fontId="14" numFmtId="2" xfId="0" applyAlignment="1" applyBorder="1" applyFont="1" applyNumberFormat="1">
      <alignment horizontal="left" shrinkToFit="0" vertical="top" wrapText="1"/>
    </xf>
    <xf borderId="6" fillId="0" fontId="8" numFmtId="2" xfId="0" applyAlignment="1" applyBorder="1" applyFont="1" applyNumberFormat="1">
      <alignment horizontal="right" shrinkToFit="0" vertical="center" wrapText="1"/>
    </xf>
    <xf borderId="6" fillId="0" fontId="8" numFmtId="2" xfId="0" applyAlignment="1" applyBorder="1" applyFont="1" applyNumberFormat="1">
      <alignment vertical="top"/>
    </xf>
    <xf borderId="6" fillId="0" fontId="6" numFmtId="2" xfId="0" applyAlignment="1" applyBorder="1" applyFont="1" applyNumberFormat="1">
      <alignment horizontal="left"/>
    </xf>
    <xf borderId="1" fillId="0" fontId="6" numFmtId="0" xfId="0" applyAlignment="1" applyBorder="1" applyFont="1">
      <alignment horizontal="left" shrinkToFit="0" wrapText="1"/>
    </xf>
    <xf borderId="6" fillId="0" fontId="8" numFmtId="2" xfId="0" applyAlignment="1" applyBorder="1" applyFont="1" applyNumberFormat="1">
      <alignment horizontal="left" shrinkToFit="0" vertical="top" wrapText="1"/>
    </xf>
    <xf borderId="6" fillId="0" fontId="8" numFmtId="0" xfId="0" applyAlignment="1" applyBorder="1" applyFont="1">
      <alignment horizontal="center" vertical="top"/>
    </xf>
    <xf borderId="6" fillId="0" fontId="6" numFmtId="0" xfId="0" applyAlignment="1" applyBorder="1" applyFont="1">
      <alignment shrinkToFit="0" vertical="top" wrapText="1"/>
    </xf>
    <xf borderId="6" fillId="0" fontId="8" numFmtId="2" xfId="0" applyAlignment="1" applyBorder="1" applyFont="1" applyNumberFormat="1">
      <alignment horizontal="left" shrinkToFit="0" wrapText="1"/>
    </xf>
    <xf borderId="6" fillId="0" fontId="8" numFmtId="164" xfId="0" applyAlignment="1" applyBorder="1" applyFont="1" applyNumberFormat="1">
      <alignment horizontal="center"/>
    </xf>
    <xf borderId="6" fillId="0" fontId="8" numFmtId="0" xfId="0" applyAlignment="1" applyBorder="1" applyFont="1">
      <alignment horizontal="center" vertical="center"/>
    </xf>
    <xf borderId="6" fillId="0" fontId="8" numFmtId="0" xfId="0" applyAlignment="1" applyBorder="1" applyFont="1">
      <alignment horizontal="left" vertical="center"/>
    </xf>
    <xf borderId="0" fillId="0" fontId="13" numFmtId="0" xfId="0" applyAlignment="1" applyFont="1">
      <alignment horizontal="right" vertical="top"/>
    </xf>
    <xf borderId="6" fillId="0" fontId="6" numFmtId="2" xfId="0" applyAlignment="1" applyBorder="1" applyFont="1" applyNumberFormat="1">
      <alignment horizontal="left" vertical="center"/>
    </xf>
    <xf borderId="6" fillId="0" fontId="6" numFmtId="2" xfId="0" applyAlignment="1" applyBorder="1" applyFont="1" applyNumberFormat="1">
      <alignment horizontal="center" shrinkToFit="0" vertical="center" wrapText="1"/>
    </xf>
    <xf borderId="4" fillId="0" fontId="6" numFmtId="0" xfId="0" applyAlignment="1" applyBorder="1" applyFont="1">
      <alignment horizontal="center" vertical="center"/>
    </xf>
    <xf borderId="7" fillId="0" fontId="4" numFmtId="0" xfId="0" applyBorder="1" applyFont="1"/>
    <xf borderId="6" fillId="0" fontId="8" numFmtId="2" xfId="0" applyAlignment="1" applyBorder="1" applyFont="1" applyNumberFormat="1">
      <alignment horizontal="center" shrinkToFit="0" vertical="top" wrapText="1"/>
    </xf>
    <xf borderId="0" fillId="0" fontId="10" numFmtId="0" xfId="0" applyAlignment="1" applyFont="1">
      <alignment vertical="top"/>
    </xf>
    <xf borderId="6" fillId="0" fontId="8" numFmtId="1" xfId="0" applyAlignment="1" applyBorder="1" applyFont="1" applyNumberFormat="1">
      <alignment horizontal="left" vertical="top"/>
    </xf>
    <xf borderId="6" fillId="0" fontId="9" numFmtId="1" xfId="0" applyAlignment="1" applyBorder="1" applyFont="1" applyNumberFormat="1">
      <alignment vertical="top"/>
    </xf>
    <xf borderId="6" fillId="0" fontId="9" numFmtId="2" xfId="0" applyAlignment="1" applyBorder="1" applyFont="1" applyNumberFormat="1">
      <alignment horizontal="left" readingOrder="0" vertical="top"/>
    </xf>
    <xf borderId="6" fillId="0" fontId="8" numFmtId="0" xfId="0" applyAlignment="1" applyBorder="1" applyFont="1">
      <alignment vertical="top"/>
    </xf>
    <xf borderId="6" fillId="0" fontId="8" numFmtId="0" xfId="0" applyAlignment="1" applyBorder="1" applyFont="1">
      <alignment horizontal="right" vertical="top"/>
    </xf>
    <xf borderId="6" fillId="0" fontId="6" numFmtId="0" xfId="0" applyAlignment="1" applyBorder="1" applyFont="1">
      <alignment horizontal="center" vertical="center"/>
    </xf>
    <xf borderId="6" fillId="0" fontId="8" numFmtId="0" xfId="0" applyBorder="1" applyFont="1"/>
    <xf borderId="6" fillId="0" fontId="6" numFmtId="0" xfId="0" applyAlignment="1" applyBorder="1" applyFont="1">
      <alignment horizontal="left" shrinkToFit="0" vertical="top" wrapText="1"/>
    </xf>
    <xf borderId="1" fillId="0" fontId="8" numFmtId="0" xfId="0" applyAlignment="1" applyBorder="1" applyFont="1">
      <alignment horizontal="center"/>
    </xf>
    <xf borderId="1" fillId="0" fontId="8" numFmtId="0" xfId="0" applyAlignment="1" applyBorder="1" applyFont="1">
      <alignment horizontal="right" readingOrder="0"/>
    </xf>
    <xf borderId="0" fillId="0" fontId="15" numFmtId="0" xfId="0" applyAlignment="1" applyFont="1">
      <alignment horizontal="center" vertical="center"/>
    </xf>
    <xf borderId="0" fillId="0" fontId="10" numFmtId="0" xfId="0" applyAlignment="1" applyFont="1">
      <alignment horizontal="left"/>
    </xf>
    <xf borderId="0" fillId="0" fontId="10" numFmtId="2" xfId="0" applyAlignment="1" applyFont="1" applyNumberFormat="1">
      <alignment horizontal="left"/>
    </xf>
    <xf borderId="0" fillId="0" fontId="10" numFmtId="2" xfId="0" applyFont="1" applyNumberFormat="1"/>
    <xf borderId="1" fillId="5" fontId="6" numFmtId="0" xfId="0" applyAlignment="1" applyBorder="1" applyFill="1" applyFont="1">
      <alignment horizontal="center" shrinkToFit="0" vertical="bottom" wrapText="1"/>
    </xf>
    <xf borderId="8" fillId="0" fontId="14" numFmtId="0" xfId="0" applyAlignment="1" applyBorder="1" applyFont="1">
      <alignment readingOrder="0" shrinkToFit="0" vertical="center" wrapText="1"/>
    </xf>
    <xf borderId="9" fillId="0" fontId="4" numFmtId="0" xfId="0" applyBorder="1" applyFont="1"/>
    <xf borderId="8" fillId="0" fontId="4" numFmtId="0" xfId="0" applyBorder="1" applyFont="1"/>
    <xf borderId="10" fillId="0" fontId="4" numFmtId="0" xfId="0" applyBorder="1" applyFont="1"/>
    <xf borderId="11" fillId="0" fontId="4" numFmtId="0" xfId="0" applyBorder="1" applyFont="1"/>
    <xf borderId="12" fillId="0" fontId="4" numFmtId="0" xfId="0" applyBorder="1" applyFont="1"/>
    <xf borderId="0" fillId="0" fontId="2" numFmtId="2" xfId="0" applyAlignment="1" applyFont="1" applyNumberForma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381000</xdr:colOff>
      <xdr:row>36</xdr:row>
      <xdr:rowOff>0</xdr:rowOff>
    </xdr:from>
    <xdr:ext cx="561975" cy="171450"/>
    <xdr:sp>
      <xdr:nvSpPr>
        <xdr:cNvPr id="3" name="Shape 3"/>
        <xdr:cNvSpPr txBox="1"/>
      </xdr:nvSpPr>
      <xdr:spPr>
        <a:xfrm>
          <a:off x="5069775" y="3699038"/>
          <a:ext cx="55245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61975" cy="171450"/>
    <xdr:sp>
      <xdr:nvSpPr>
        <xdr:cNvPr id="3" name="Shape 3"/>
        <xdr:cNvSpPr txBox="1"/>
      </xdr:nvSpPr>
      <xdr:spPr>
        <a:xfrm>
          <a:off x="5069775" y="3699038"/>
          <a:ext cx="55245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61975" cy="171450"/>
    <xdr:sp>
      <xdr:nvSpPr>
        <xdr:cNvPr id="3" name="Shape 3"/>
        <xdr:cNvSpPr txBox="1"/>
      </xdr:nvSpPr>
      <xdr:spPr>
        <a:xfrm>
          <a:off x="5069775" y="3699038"/>
          <a:ext cx="55245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61975" cy="171450"/>
    <xdr:sp>
      <xdr:nvSpPr>
        <xdr:cNvPr id="3" name="Shape 3"/>
        <xdr:cNvSpPr txBox="1"/>
      </xdr:nvSpPr>
      <xdr:spPr>
        <a:xfrm>
          <a:off x="5069775" y="3699038"/>
          <a:ext cx="55245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61975" cy="171450"/>
    <xdr:sp>
      <xdr:nvSpPr>
        <xdr:cNvPr id="3" name="Shape 3"/>
        <xdr:cNvSpPr txBox="1"/>
      </xdr:nvSpPr>
      <xdr:spPr>
        <a:xfrm>
          <a:off x="5069775" y="3699038"/>
          <a:ext cx="55245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61975" cy="171450"/>
    <xdr:sp>
      <xdr:nvSpPr>
        <xdr:cNvPr id="3" name="Shape 3"/>
        <xdr:cNvSpPr txBox="1"/>
      </xdr:nvSpPr>
      <xdr:spPr>
        <a:xfrm>
          <a:off x="5069775" y="3699038"/>
          <a:ext cx="55245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61975" cy="171450"/>
    <xdr:sp>
      <xdr:nvSpPr>
        <xdr:cNvPr id="3" name="Shape 3"/>
        <xdr:cNvSpPr txBox="1"/>
      </xdr:nvSpPr>
      <xdr:spPr>
        <a:xfrm>
          <a:off x="5069775" y="3699038"/>
          <a:ext cx="55245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61975" cy="171450"/>
    <xdr:sp>
      <xdr:nvSpPr>
        <xdr:cNvPr id="3" name="Shape 3"/>
        <xdr:cNvSpPr txBox="1"/>
      </xdr:nvSpPr>
      <xdr:spPr>
        <a:xfrm>
          <a:off x="5069775" y="3699038"/>
          <a:ext cx="55245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590550" cy="171450"/>
    <xdr:sp>
      <xdr:nvSpPr>
        <xdr:cNvPr id="4" name="Shape 4"/>
        <xdr:cNvSpPr txBox="1"/>
      </xdr:nvSpPr>
      <xdr:spPr>
        <a:xfrm>
          <a:off x="5055488" y="3699038"/>
          <a:ext cx="58102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09625" cy="171450"/>
    <xdr:sp>
      <xdr:nvSpPr>
        <xdr:cNvPr id="5" name="Shape 5"/>
        <xdr:cNvSpPr txBox="1"/>
      </xdr:nvSpPr>
      <xdr:spPr>
        <a:xfrm>
          <a:off x="4945950" y="3699038"/>
          <a:ext cx="80010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09625" cy="171450"/>
    <xdr:sp>
      <xdr:nvSpPr>
        <xdr:cNvPr id="5" name="Shape 5"/>
        <xdr:cNvSpPr txBox="1"/>
      </xdr:nvSpPr>
      <xdr:spPr>
        <a:xfrm>
          <a:off x="4945950" y="3699038"/>
          <a:ext cx="80010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09625" cy="171450"/>
    <xdr:sp>
      <xdr:nvSpPr>
        <xdr:cNvPr id="5" name="Shape 5"/>
        <xdr:cNvSpPr txBox="1"/>
      </xdr:nvSpPr>
      <xdr:spPr>
        <a:xfrm>
          <a:off x="4945950" y="3699038"/>
          <a:ext cx="80010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09625" cy="171450"/>
    <xdr:sp>
      <xdr:nvSpPr>
        <xdr:cNvPr id="5" name="Shape 5"/>
        <xdr:cNvSpPr txBox="1"/>
      </xdr:nvSpPr>
      <xdr:spPr>
        <a:xfrm>
          <a:off x="4945950" y="3699038"/>
          <a:ext cx="80010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09625" cy="171450"/>
    <xdr:sp>
      <xdr:nvSpPr>
        <xdr:cNvPr id="5" name="Shape 5"/>
        <xdr:cNvSpPr txBox="1"/>
      </xdr:nvSpPr>
      <xdr:spPr>
        <a:xfrm>
          <a:off x="4945950" y="3699038"/>
          <a:ext cx="80010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09625" cy="171450"/>
    <xdr:sp>
      <xdr:nvSpPr>
        <xdr:cNvPr id="5" name="Shape 5"/>
        <xdr:cNvSpPr txBox="1"/>
      </xdr:nvSpPr>
      <xdr:spPr>
        <a:xfrm>
          <a:off x="4945950" y="3699038"/>
          <a:ext cx="80010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09625" cy="171450"/>
    <xdr:sp>
      <xdr:nvSpPr>
        <xdr:cNvPr id="5" name="Shape 5"/>
        <xdr:cNvSpPr txBox="1"/>
      </xdr:nvSpPr>
      <xdr:spPr>
        <a:xfrm>
          <a:off x="4945950" y="3699038"/>
          <a:ext cx="80010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09625" cy="171450"/>
    <xdr:sp>
      <xdr:nvSpPr>
        <xdr:cNvPr id="5" name="Shape 5"/>
        <xdr:cNvSpPr txBox="1"/>
      </xdr:nvSpPr>
      <xdr:spPr>
        <a:xfrm>
          <a:off x="4945950" y="3699038"/>
          <a:ext cx="800100"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381000</xdr:colOff>
      <xdr:row>36</xdr:row>
      <xdr:rowOff>0</xdr:rowOff>
    </xdr:from>
    <xdr:ext cx="838200" cy="171450"/>
    <xdr:sp>
      <xdr:nvSpPr>
        <xdr:cNvPr id="6" name="Shape 6"/>
        <xdr:cNvSpPr txBox="1"/>
      </xdr:nvSpPr>
      <xdr:spPr>
        <a:xfrm>
          <a:off x="4931663" y="3699038"/>
          <a:ext cx="828675" cy="161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6.57"/>
    <col customWidth="1" min="3" max="3" width="42.0"/>
    <col customWidth="1" min="4" max="4" width="4.71"/>
    <col customWidth="1" min="5" max="5" width="7.29"/>
    <col customWidth="1" min="6" max="6" width="6.0"/>
    <col customWidth="1" min="7" max="7" width="7.57"/>
    <col customWidth="1" min="8" max="8" width="8.43"/>
    <col customWidth="1" min="9" max="9" width="7.57"/>
    <col customWidth="1" min="10" max="10" width="9.71"/>
    <col customWidth="1" min="11" max="11" width="13.29"/>
    <col customWidth="1" min="12" max="27" width="8.71"/>
  </cols>
  <sheetData>
    <row r="1" ht="38.25" customHeight="1">
      <c r="A1" s="1"/>
      <c r="B1" s="1"/>
      <c r="C1" s="1"/>
      <c r="D1" s="1"/>
      <c r="E1" s="1"/>
      <c r="F1" s="1"/>
      <c r="G1" s="1"/>
      <c r="H1" s="1"/>
      <c r="I1" s="1"/>
      <c r="J1" s="2"/>
      <c r="K1" s="1"/>
      <c r="L1" s="3"/>
    </row>
    <row r="2">
      <c r="A2" s="1"/>
      <c r="B2" s="4" t="s">
        <v>0</v>
      </c>
      <c r="C2" s="5"/>
      <c r="D2" s="5"/>
      <c r="E2" s="5"/>
      <c r="F2" s="5"/>
      <c r="G2" s="5"/>
      <c r="H2" s="5"/>
      <c r="I2" s="5"/>
      <c r="J2" s="5"/>
      <c r="K2" s="6"/>
    </row>
    <row r="3">
      <c r="A3" s="7"/>
      <c r="B3" s="8" t="s">
        <v>1</v>
      </c>
      <c r="C3" s="9" t="s">
        <v>2</v>
      </c>
      <c r="D3" s="5"/>
      <c r="E3" s="5"/>
      <c r="F3" s="5"/>
      <c r="G3" s="5"/>
      <c r="H3" s="6"/>
      <c r="I3" s="8" t="s">
        <v>3</v>
      </c>
      <c r="J3" s="10" t="s">
        <v>4</v>
      </c>
      <c r="K3" s="10" t="s">
        <v>5</v>
      </c>
    </row>
    <row r="4">
      <c r="A4" s="11"/>
      <c r="B4" s="12"/>
      <c r="C4" s="13" t="s">
        <v>6</v>
      </c>
      <c r="D4" s="13" t="s">
        <v>7</v>
      </c>
      <c r="E4" s="13" t="s">
        <v>8</v>
      </c>
      <c r="F4" s="13" t="s">
        <v>9</v>
      </c>
      <c r="G4" s="13" t="s">
        <v>10</v>
      </c>
      <c r="H4" s="14" t="s">
        <v>11</v>
      </c>
      <c r="I4" s="12"/>
      <c r="J4" s="12"/>
      <c r="K4" s="12"/>
    </row>
    <row r="5">
      <c r="A5" s="15"/>
      <c r="B5" s="13"/>
      <c r="C5" s="16" t="s">
        <v>12</v>
      </c>
      <c r="D5" s="5"/>
      <c r="E5" s="5"/>
      <c r="F5" s="5"/>
      <c r="G5" s="5"/>
      <c r="H5" s="6"/>
      <c r="I5" s="17"/>
      <c r="J5" s="18"/>
      <c r="K5" s="19"/>
    </row>
    <row r="6" ht="78.75" customHeight="1">
      <c r="A6" s="15"/>
      <c r="B6" s="13">
        <v>1.0</v>
      </c>
      <c r="C6" s="20" t="s">
        <v>13</v>
      </c>
      <c r="D6" s="5"/>
      <c r="E6" s="5"/>
      <c r="F6" s="5"/>
      <c r="G6" s="5"/>
      <c r="H6" s="6"/>
      <c r="I6" s="21"/>
      <c r="J6" s="18"/>
      <c r="K6" s="19"/>
    </row>
    <row r="7">
      <c r="A7" s="15"/>
      <c r="B7" s="13"/>
      <c r="C7" s="22" t="s">
        <v>14</v>
      </c>
      <c r="D7" s="23">
        <v>1.0</v>
      </c>
      <c r="E7" s="24">
        <v>3.1</v>
      </c>
      <c r="F7" s="25">
        <v>1.22</v>
      </c>
      <c r="G7" s="26"/>
      <c r="H7" s="27">
        <f t="shared" ref="H7:H9" si="1">PRODUCT(D7:G7)</f>
        <v>3.782</v>
      </c>
      <c r="I7" s="25"/>
      <c r="J7" s="24"/>
      <c r="K7" s="28"/>
      <c r="L7" s="29"/>
      <c r="M7" s="29"/>
      <c r="N7" s="29"/>
      <c r="O7" s="29"/>
      <c r="P7" s="29"/>
      <c r="Q7" s="29"/>
      <c r="R7" s="29"/>
      <c r="S7" s="29"/>
      <c r="T7" s="29"/>
      <c r="U7" s="29"/>
      <c r="V7" s="29"/>
      <c r="W7" s="29"/>
      <c r="X7" s="29"/>
      <c r="Y7" s="29"/>
      <c r="Z7" s="29"/>
      <c r="AA7" s="29"/>
    </row>
    <row r="8" ht="15.75" customHeight="1">
      <c r="A8" s="15"/>
      <c r="B8" s="13"/>
      <c r="C8" s="22" t="s">
        <v>15</v>
      </c>
      <c r="D8" s="23">
        <v>2.0</v>
      </c>
      <c r="E8" s="24">
        <v>3.1</v>
      </c>
      <c r="F8" s="25">
        <v>1.22</v>
      </c>
      <c r="G8" s="26"/>
      <c r="H8" s="27">
        <f t="shared" si="1"/>
        <v>7.564</v>
      </c>
      <c r="I8" s="27"/>
      <c r="J8" s="27"/>
      <c r="K8" s="30"/>
      <c r="L8" s="29"/>
      <c r="M8" s="29"/>
      <c r="N8" s="29"/>
      <c r="O8" s="29"/>
      <c r="P8" s="29"/>
      <c r="Q8" s="29"/>
      <c r="R8" s="29"/>
      <c r="S8" s="29"/>
      <c r="T8" s="29"/>
      <c r="U8" s="29"/>
      <c r="V8" s="29"/>
      <c r="W8" s="29"/>
      <c r="X8" s="29"/>
      <c r="Y8" s="29"/>
      <c r="Z8" s="29"/>
      <c r="AA8" s="29"/>
    </row>
    <row r="9" ht="15.75" customHeight="1">
      <c r="A9" s="15"/>
      <c r="B9" s="13"/>
      <c r="C9" s="22" t="s">
        <v>15</v>
      </c>
      <c r="D9" s="23">
        <v>3.0</v>
      </c>
      <c r="E9" s="24">
        <v>1.22</v>
      </c>
      <c r="F9" s="25">
        <v>1.22</v>
      </c>
      <c r="G9" s="26"/>
      <c r="H9" s="27">
        <f t="shared" si="1"/>
        <v>4.4652</v>
      </c>
      <c r="I9" s="27"/>
      <c r="J9" s="27"/>
      <c r="K9" s="30"/>
      <c r="L9" s="29"/>
      <c r="M9" s="29"/>
      <c r="N9" s="29"/>
      <c r="O9" s="29"/>
      <c r="P9" s="29"/>
      <c r="Q9" s="29"/>
      <c r="R9" s="29"/>
      <c r="S9" s="29"/>
      <c r="T9" s="29"/>
      <c r="U9" s="29"/>
      <c r="V9" s="29"/>
      <c r="W9" s="29"/>
      <c r="X9" s="29"/>
      <c r="Y9" s="29"/>
      <c r="Z9" s="29"/>
      <c r="AA9" s="29"/>
    </row>
    <row r="10" ht="15.75" customHeight="1">
      <c r="A10" s="15"/>
      <c r="B10" s="13"/>
      <c r="C10" s="22"/>
      <c r="D10" s="31"/>
      <c r="E10" s="31"/>
      <c r="F10" s="31"/>
      <c r="G10" s="31"/>
      <c r="H10" s="27">
        <f>SUM(H7:H9)</f>
        <v>15.8112</v>
      </c>
      <c r="I10" s="25" t="s">
        <v>16</v>
      </c>
      <c r="J10" s="32">
        <v>0.0</v>
      </c>
      <c r="K10" s="28">
        <f>ROUND(H10*J10,)</f>
        <v>0</v>
      </c>
      <c r="L10" s="29"/>
      <c r="M10" s="29"/>
      <c r="N10" s="29"/>
      <c r="O10" s="29"/>
      <c r="P10" s="29"/>
      <c r="Q10" s="29"/>
      <c r="R10" s="29"/>
      <c r="S10" s="29"/>
      <c r="T10" s="29"/>
      <c r="U10" s="29"/>
      <c r="V10" s="29"/>
      <c r="W10" s="29"/>
      <c r="X10" s="29"/>
      <c r="Y10" s="29"/>
      <c r="Z10" s="29"/>
      <c r="AA10" s="29"/>
    </row>
    <row r="11">
      <c r="A11" s="15"/>
      <c r="B11" s="13"/>
      <c r="C11" s="22" t="s">
        <v>17</v>
      </c>
      <c r="D11" s="23">
        <v>1.0</v>
      </c>
      <c r="E11" s="24">
        <v>1.5</v>
      </c>
      <c r="F11" s="25">
        <v>1.21</v>
      </c>
      <c r="G11" s="26"/>
      <c r="H11" s="27">
        <f t="shared" ref="H11:H13" si="2">PRODUCT(D11:G11)</f>
        <v>1.815</v>
      </c>
      <c r="I11" s="25"/>
      <c r="J11" s="24"/>
      <c r="K11" s="28"/>
      <c r="L11" s="29"/>
      <c r="M11" s="29"/>
      <c r="N11" s="29"/>
      <c r="O11" s="29"/>
      <c r="P11" s="29"/>
      <c r="Q11" s="29"/>
      <c r="R11" s="29"/>
      <c r="S11" s="29"/>
      <c r="T11" s="29"/>
      <c r="U11" s="29"/>
      <c r="V11" s="29"/>
      <c r="W11" s="29"/>
      <c r="X11" s="29"/>
      <c r="Y11" s="29"/>
      <c r="Z11" s="29"/>
      <c r="AA11" s="29"/>
    </row>
    <row r="12" ht="15.75" customHeight="1">
      <c r="A12" s="15"/>
      <c r="B12" s="13"/>
      <c r="C12" s="22" t="s">
        <v>15</v>
      </c>
      <c r="D12" s="23">
        <v>2.0</v>
      </c>
      <c r="E12" s="24">
        <v>0.914</v>
      </c>
      <c r="F12" s="25">
        <v>1.21</v>
      </c>
      <c r="G12" s="26"/>
      <c r="H12" s="27">
        <f t="shared" si="2"/>
        <v>2.21188</v>
      </c>
      <c r="I12" s="27"/>
      <c r="J12" s="27"/>
      <c r="K12" s="30"/>
      <c r="L12" s="29"/>
      <c r="M12" s="29"/>
      <c r="N12" s="29"/>
      <c r="O12" s="29"/>
      <c r="P12" s="29"/>
      <c r="Q12" s="29"/>
      <c r="R12" s="29"/>
      <c r="S12" s="29"/>
      <c r="T12" s="29"/>
      <c r="U12" s="29"/>
      <c r="V12" s="29"/>
      <c r="W12" s="29"/>
      <c r="X12" s="29"/>
      <c r="Y12" s="29"/>
      <c r="Z12" s="29"/>
      <c r="AA12" s="29"/>
    </row>
    <row r="13" ht="15.75" customHeight="1">
      <c r="A13" s="15"/>
      <c r="B13" s="13"/>
      <c r="C13" s="22" t="s">
        <v>15</v>
      </c>
      <c r="D13" s="23">
        <v>1.0</v>
      </c>
      <c r="E13" s="24">
        <v>1.524</v>
      </c>
      <c r="F13" s="25">
        <v>1.21</v>
      </c>
      <c r="G13" s="26"/>
      <c r="H13" s="27">
        <f t="shared" si="2"/>
        <v>1.84404</v>
      </c>
      <c r="I13" s="27"/>
      <c r="J13" s="27"/>
      <c r="K13" s="30"/>
      <c r="L13" s="29"/>
      <c r="M13" s="29"/>
      <c r="N13" s="29"/>
      <c r="O13" s="29"/>
      <c r="P13" s="29"/>
      <c r="Q13" s="29"/>
      <c r="R13" s="29"/>
      <c r="S13" s="29"/>
      <c r="T13" s="29"/>
      <c r="U13" s="29"/>
      <c r="V13" s="29"/>
      <c r="W13" s="29"/>
      <c r="X13" s="29"/>
      <c r="Y13" s="29"/>
      <c r="Z13" s="29"/>
      <c r="AA13" s="29"/>
    </row>
    <row r="14" ht="15.75" customHeight="1">
      <c r="A14" s="15"/>
      <c r="B14" s="13"/>
      <c r="C14" s="22"/>
      <c r="D14" s="31"/>
      <c r="E14" s="31"/>
      <c r="F14" s="31"/>
      <c r="G14" s="31"/>
      <c r="H14" s="27">
        <f>SUM(H11:H13)</f>
        <v>5.87092</v>
      </c>
      <c r="I14" s="25" t="s">
        <v>16</v>
      </c>
      <c r="J14" s="32">
        <v>0.0</v>
      </c>
      <c r="K14" s="28">
        <f>ROUND(H14*J14,)</f>
        <v>0</v>
      </c>
      <c r="L14" s="29"/>
      <c r="M14" s="29"/>
      <c r="N14" s="29"/>
      <c r="O14" s="29"/>
      <c r="P14" s="29"/>
      <c r="Q14" s="29"/>
      <c r="R14" s="29"/>
      <c r="S14" s="29"/>
      <c r="T14" s="29"/>
      <c r="U14" s="29"/>
      <c r="V14" s="29"/>
      <c r="W14" s="29"/>
      <c r="X14" s="29"/>
      <c r="Y14" s="29"/>
      <c r="Z14" s="29"/>
      <c r="AA14" s="29"/>
    </row>
    <row r="15">
      <c r="A15" s="15"/>
      <c r="B15" s="13"/>
      <c r="C15" s="33" t="s">
        <v>18</v>
      </c>
      <c r="D15" s="5"/>
      <c r="E15" s="5"/>
      <c r="F15" s="5"/>
      <c r="G15" s="5"/>
      <c r="H15" s="5"/>
      <c r="I15" s="6"/>
      <c r="J15" s="24"/>
      <c r="K15" s="28"/>
    </row>
    <row r="16" ht="61.5" customHeight="1">
      <c r="A16" s="15"/>
      <c r="B16" s="13">
        <v>2.0</v>
      </c>
      <c r="C16" s="20" t="s">
        <v>19</v>
      </c>
      <c r="D16" s="5"/>
      <c r="E16" s="5"/>
      <c r="F16" s="5"/>
      <c r="G16" s="5"/>
      <c r="H16" s="6"/>
      <c r="I16" s="24"/>
      <c r="J16" s="24"/>
      <c r="K16" s="28"/>
    </row>
    <row r="17" ht="15.0" customHeight="1">
      <c r="A17" s="15"/>
      <c r="B17" s="13"/>
      <c r="C17" s="22" t="s">
        <v>20</v>
      </c>
      <c r="D17" s="31">
        <v>1.0</v>
      </c>
      <c r="E17" s="31">
        <v>1.21</v>
      </c>
      <c r="F17" s="31">
        <v>3.048</v>
      </c>
      <c r="G17" s="31"/>
      <c r="H17" s="27">
        <f t="shared" ref="H17:H20" si="3">E17*F17</f>
        <v>3.68808</v>
      </c>
      <c r="I17" s="27"/>
      <c r="J17" s="27"/>
      <c r="K17" s="30"/>
    </row>
    <row r="18" ht="15.0" customHeight="1">
      <c r="A18" s="15"/>
      <c r="B18" s="13"/>
      <c r="C18" s="22" t="s">
        <v>21</v>
      </c>
      <c r="D18" s="31">
        <v>1.0</v>
      </c>
      <c r="E18" s="31">
        <v>2.4</v>
      </c>
      <c r="F18" s="31">
        <v>0.7</v>
      </c>
      <c r="G18" s="31"/>
      <c r="H18" s="27">
        <f t="shared" si="3"/>
        <v>1.68</v>
      </c>
      <c r="I18" s="27"/>
      <c r="J18" s="27"/>
      <c r="K18" s="30"/>
    </row>
    <row r="19" ht="15.0" customHeight="1">
      <c r="A19" s="15"/>
      <c r="B19" s="13"/>
      <c r="C19" s="22" t="s">
        <v>22</v>
      </c>
      <c r="D19" s="31">
        <v>1.0</v>
      </c>
      <c r="E19" s="31">
        <v>1.8</v>
      </c>
      <c r="F19" s="31">
        <v>1.21</v>
      </c>
      <c r="G19" s="31"/>
      <c r="H19" s="27">
        <f t="shared" si="3"/>
        <v>2.178</v>
      </c>
      <c r="I19" s="27"/>
      <c r="J19" s="27"/>
      <c r="K19" s="30"/>
    </row>
    <row r="20" ht="15.0" customHeight="1">
      <c r="A20" s="15"/>
      <c r="B20" s="13"/>
      <c r="C20" s="22" t="s">
        <v>23</v>
      </c>
      <c r="D20" s="31">
        <v>1.0</v>
      </c>
      <c r="E20" s="31">
        <v>1.8</v>
      </c>
      <c r="F20" s="31">
        <v>1.8</v>
      </c>
      <c r="G20" s="31"/>
      <c r="H20" s="27">
        <f t="shared" si="3"/>
        <v>3.24</v>
      </c>
      <c r="I20" s="27"/>
      <c r="J20" s="27"/>
      <c r="K20" s="30"/>
    </row>
    <row r="21">
      <c r="A21" s="15"/>
      <c r="B21" s="13"/>
      <c r="C21" s="22"/>
      <c r="D21" s="31"/>
      <c r="E21" s="31"/>
      <c r="F21" s="31"/>
      <c r="G21" s="31"/>
      <c r="H21" s="27">
        <f>SUM(H17:H20)</f>
        <v>10.78608</v>
      </c>
      <c r="I21" s="27" t="s">
        <v>16</v>
      </c>
      <c r="J21" s="34">
        <v>0.0</v>
      </c>
      <c r="K21" s="30">
        <f>J21*H21</f>
        <v>0</v>
      </c>
      <c r="L21" s="29"/>
      <c r="M21" s="29"/>
      <c r="N21" s="29"/>
      <c r="O21" s="29"/>
      <c r="P21" s="29"/>
      <c r="Q21" s="29"/>
      <c r="R21" s="29"/>
      <c r="S21" s="29"/>
      <c r="T21" s="29"/>
      <c r="U21" s="29"/>
      <c r="V21" s="29"/>
      <c r="W21" s="29"/>
      <c r="X21" s="29"/>
      <c r="Y21" s="29"/>
      <c r="Z21" s="29"/>
      <c r="AA21" s="29"/>
    </row>
    <row r="22" ht="15.75" customHeight="1">
      <c r="A22" s="15"/>
      <c r="B22" s="13"/>
      <c r="C22" s="33" t="s">
        <v>24</v>
      </c>
      <c r="D22" s="5"/>
      <c r="E22" s="5"/>
      <c r="F22" s="5"/>
      <c r="G22" s="5"/>
      <c r="H22" s="5"/>
      <c r="I22" s="6"/>
      <c r="J22" s="24"/>
      <c r="K22" s="28"/>
      <c r="L22" s="29"/>
      <c r="M22" s="29"/>
      <c r="N22" s="29"/>
      <c r="O22" s="29"/>
      <c r="P22" s="29"/>
      <c r="Q22" s="29"/>
      <c r="R22" s="29"/>
      <c r="S22" s="29"/>
      <c r="T22" s="29"/>
      <c r="U22" s="29"/>
      <c r="V22" s="29"/>
      <c r="W22" s="29"/>
      <c r="X22" s="29"/>
      <c r="Y22" s="29"/>
      <c r="Z22" s="29"/>
      <c r="AA22" s="29"/>
    </row>
    <row r="23" ht="70.5" customHeight="1">
      <c r="A23" s="15"/>
      <c r="B23" s="13">
        <v>3.0</v>
      </c>
      <c r="C23" s="20" t="s">
        <v>25</v>
      </c>
      <c r="D23" s="5"/>
      <c r="E23" s="5"/>
      <c r="F23" s="5"/>
      <c r="G23" s="5"/>
      <c r="H23" s="6"/>
      <c r="I23" s="21"/>
      <c r="J23" s="24"/>
      <c r="K23" s="28"/>
      <c r="L23" s="29"/>
      <c r="M23" s="29"/>
      <c r="N23" s="29"/>
      <c r="O23" s="29"/>
      <c r="P23" s="29"/>
      <c r="Q23" s="29"/>
      <c r="R23" s="29"/>
      <c r="S23" s="29"/>
      <c r="T23" s="29"/>
      <c r="U23" s="29"/>
      <c r="V23" s="29"/>
      <c r="W23" s="29"/>
      <c r="X23" s="29"/>
      <c r="Y23" s="29"/>
      <c r="Z23" s="29"/>
      <c r="AA23" s="29"/>
    </row>
    <row r="24" ht="15.75" customHeight="1">
      <c r="A24" s="15"/>
      <c r="B24" s="13"/>
      <c r="C24" s="22" t="s">
        <v>26</v>
      </c>
      <c r="D24" s="23">
        <v>2.0</v>
      </c>
      <c r="E24" s="24">
        <v>1.21</v>
      </c>
      <c r="F24" s="25">
        <v>3.05</v>
      </c>
      <c r="G24" s="26"/>
      <c r="H24" s="27">
        <f t="shared" ref="H24:H27" si="4">PRODUCT(D24:G24)</f>
        <v>7.381</v>
      </c>
      <c r="I24" s="25"/>
      <c r="J24" s="24"/>
      <c r="K24" s="28"/>
      <c r="L24" s="29"/>
      <c r="M24" s="29"/>
      <c r="N24" s="29"/>
      <c r="O24" s="29"/>
      <c r="P24" s="29"/>
      <c r="Q24" s="29"/>
      <c r="R24" s="29"/>
      <c r="S24" s="29"/>
      <c r="T24" s="29"/>
      <c r="U24" s="29"/>
      <c r="V24" s="29"/>
      <c r="W24" s="29"/>
      <c r="X24" s="29"/>
      <c r="Y24" s="29"/>
      <c r="Z24" s="29"/>
      <c r="AA24" s="29"/>
    </row>
    <row r="25" ht="15.75" customHeight="1">
      <c r="A25" s="15"/>
      <c r="B25" s="13"/>
      <c r="C25" s="22"/>
      <c r="D25" s="23">
        <v>2.0</v>
      </c>
      <c r="E25" s="24">
        <v>1.21</v>
      </c>
      <c r="F25" s="25">
        <v>1.21</v>
      </c>
      <c r="G25" s="26"/>
      <c r="H25" s="27">
        <f t="shared" si="4"/>
        <v>2.9282</v>
      </c>
      <c r="I25" s="27"/>
      <c r="J25" s="27"/>
      <c r="K25" s="30"/>
      <c r="L25" s="29"/>
      <c r="M25" s="29"/>
      <c r="N25" s="29"/>
      <c r="O25" s="29"/>
      <c r="P25" s="29"/>
      <c r="Q25" s="29"/>
      <c r="R25" s="29"/>
      <c r="S25" s="29"/>
      <c r="T25" s="29"/>
      <c r="U25" s="29"/>
      <c r="V25" s="29"/>
      <c r="W25" s="29"/>
      <c r="X25" s="29"/>
      <c r="Y25" s="29"/>
      <c r="Z25" s="29"/>
      <c r="AA25" s="29"/>
    </row>
    <row r="26" ht="15.75" customHeight="1">
      <c r="A26" s="15"/>
      <c r="B26" s="13"/>
      <c r="C26" s="22" t="s">
        <v>27</v>
      </c>
      <c r="D26" s="23">
        <v>2.0</v>
      </c>
      <c r="E26" s="24">
        <v>0.91</v>
      </c>
      <c r="F26" s="25">
        <v>1.21</v>
      </c>
      <c r="G26" s="26"/>
      <c r="H26" s="27">
        <f t="shared" si="4"/>
        <v>2.2022</v>
      </c>
      <c r="I26" s="27"/>
      <c r="J26" s="27"/>
      <c r="K26" s="30"/>
      <c r="L26" s="29"/>
      <c r="M26" s="29"/>
      <c r="N26" s="29"/>
      <c r="O26" s="29"/>
      <c r="P26" s="29"/>
      <c r="Q26" s="29"/>
      <c r="R26" s="29"/>
      <c r="S26" s="29"/>
      <c r="T26" s="29"/>
      <c r="U26" s="29"/>
      <c r="V26" s="29"/>
      <c r="W26" s="29"/>
      <c r="X26" s="29"/>
      <c r="Y26" s="29"/>
      <c r="Z26" s="29"/>
      <c r="AA26" s="29"/>
    </row>
    <row r="27" ht="15.75" customHeight="1">
      <c r="A27" s="15"/>
      <c r="B27" s="13"/>
      <c r="C27" s="22"/>
      <c r="D27" s="23">
        <v>2.0</v>
      </c>
      <c r="E27" s="24">
        <v>1.524</v>
      </c>
      <c r="F27" s="25">
        <v>1.21</v>
      </c>
      <c r="G27" s="26"/>
      <c r="H27" s="27">
        <f t="shared" si="4"/>
        <v>3.68808</v>
      </c>
      <c r="I27" s="27"/>
      <c r="J27" s="27"/>
      <c r="K27" s="30"/>
      <c r="L27" s="29"/>
      <c r="M27" s="29"/>
      <c r="N27" s="29"/>
      <c r="O27" s="29"/>
      <c r="P27" s="29"/>
      <c r="Q27" s="29"/>
      <c r="R27" s="29"/>
      <c r="S27" s="29"/>
      <c r="T27" s="29"/>
      <c r="U27" s="29"/>
      <c r="V27" s="29"/>
      <c r="W27" s="29"/>
      <c r="X27" s="29"/>
      <c r="Y27" s="29"/>
      <c r="Z27" s="29"/>
      <c r="AA27" s="29"/>
    </row>
    <row r="28" ht="15.75" customHeight="1">
      <c r="A28" s="15"/>
      <c r="B28" s="13"/>
      <c r="C28" s="22"/>
      <c r="D28" s="31"/>
      <c r="E28" s="31"/>
      <c r="F28" s="31"/>
      <c r="G28" s="31"/>
      <c r="H28" s="27">
        <f>SUM(H24:H27)</f>
        <v>16.19948</v>
      </c>
      <c r="I28" s="25" t="s">
        <v>16</v>
      </c>
      <c r="J28" s="32">
        <v>0.0</v>
      </c>
      <c r="K28" s="28">
        <f>ROUND(H28*J28,)</f>
        <v>0</v>
      </c>
      <c r="L28" s="29"/>
      <c r="M28" s="29"/>
      <c r="N28" s="29"/>
      <c r="O28" s="29"/>
      <c r="P28" s="29"/>
      <c r="Q28" s="29"/>
      <c r="R28" s="29"/>
      <c r="S28" s="29"/>
      <c r="T28" s="29"/>
      <c r="U28" s="29"/>
      <c r="V28" s="29"/>
      <c r="W28" s="29"/>
      <c r="X28" s="29"/>
      <c r="Y28" s="29"/>
      <c r="Z28" s="29"/>
      <c r="AA28" s="29"/>
    </row>
    <row r="29" ht="15.75" customHeight="1">
      <c r="A29" s="15"/>
      <c r="B29" s="13"/>
      <c r="C29" s="16" t="s">
        <v>28</v>
      </c>
      <c r="D29" s="5"/>
      <c r="E29" s="5"/>
      <c r="F29" s="5"/>
      <c r="G29" s="5"/>
      <c r="H29" s="6"/>
      <c r="I29" s="35"/>
      <c r="J29" s="36"/>
      <c r="K29" s="30"/>
    </row>
    <row r="30" ht="37.5" customHeight="1">
      <c r="A30" s="37"/>
      <c r="B30" s="38">
        <v>4.0</v>
      </c>
      <c r="C30" s="39" t="s">
        <v>29</v>
      </c>
      <c r="D30" s="5"/>
      <c r="E30" s="5"/>
      <c r="F30" s="5"/>
      <c r="G30" s="5"/>
      <c r="H30" s="6"/>
      <c r="I30" s="40"/>
      <c r="J30" s="41"/>
      <c r="K30" s="42"/>
    </row>
    <row r="31" ht="15.75" customHeight="1">
      <c r="A31" s="15"/>
      <c r="B31" s="13"/>
      <c r="C31" s="43" t="s">
        <v>30</v>
      </c>
      <c r="D31" s="43"/>
      <c r="E31" s="43"/>
      <c r="F31" s="43"/>
      <c r="G31" s="43"/>
      <c r="H31" s="44">
        <v>2.0</v>
      </c>
      <c r="I31" s="43" t="s">
        <v>7</v>
      </c>
      <c r="J31" s="45">
        <v>0.0</v>
      </c>
      <c r="K31" s="30">
        <f>ROUND(H31*J31,)</f>
        <v>0</v>
      </c>
    </row>
    <row r="32" ht="15.75" customHeight="1">
      <c r="A32" s="15"/>
      <c r="B32" s="13"/>
      <c r="C32" s="14" t="s">
        <v>31</v>
      </c>
      <c r="D32" s="46"/>
      <c r="E32" s="23"/>
      <c r="F32" s="47"/>
      <c r="G32" s="47"/>
      <c r="H32" s="48"/>
      <c r="I32" s="49"/>
      <c r="J32" s="24"/>
      <c r="K32" s="28"/>
      <c r="L32" s="50"/>
      <c r="M32" s="29"/>
      <c r="N32" s="29"/>
      <c r="O32" s="29"/>
      <c r="P32" s="29"/>
      <c r="Q32" s="29"/>
      <c r="R32" s="29"/>
      <c r="S32" s="29"/>
      <c r="T32" s="29"/>
      <c r="U32" s="29"/>
      <c r="V32" s="29"/>
      <c r="W32" s="29"/>
      <c r="X32" s="29"/>
      <c r="Y32" s="29"/>
      <c r="Z32" s="29"/>
      <c r="AA32" s="29"/>
    </row>
    <row r="33" ht="120.75" customHeight="1">
      <c r="A33" s="15"/>
      <c r="B33" s="13">
        <v>5.0</v>
      </c>
      <c r="C33" s="20" t="s">
        <v>32</v>
      </c>
      <c r="D33" s="5"/>
      <c r="E33" s="5"/>
      <c r="F33" s="5"/>
      <c r="G33" s="5"/>
      <c r="H33" s="6"/>
      <c r="I33" s="21"/>
      <c r="J33" s="24"/>
      <c r="K33" s="24"/>
      <c r="L33" s="50"/>
      <c r="M33" s="29"/>
      <c r="N33" s="29"/>
      <c r="O33" s="29"/>
      <c r="P33" s="29"/>
      <c r="Q33" s="29"/>
      <c r="R33" s="29"/>
      <c r="S33" s="29"/>
      <c r="T33" s="29"/>
      <c r="U33" s="29"/>
      <c r="V33" s="29"/>
      <c r="W33" s="29"/>
      <c r="X33" s="29"/>
      <c r="Y33" s="29"/>
      <c r="Z33" s="29"/>
      <c r="AA33" s="29"/>
    </row>
    <row r="34" ht="19.5" customHeight="1">
      <c r="A34" s="15"/>
      <c r="B34" s="13"/>
      <c r="C34" s="22" t="s">
        <v>33</v>
      </c>
      <c r="D34" s="51">
        <v>1.0</v>
      </c>
      <c r="E34" s="27">
        <v>3.048</v>
      </c>
      <c r="F34" s="52">
        <v>2.43</v>
      </c>
      <c r="G34" s="53">
        <v>0.15</v>
      </c>
      <c r="H34" s="54">
        <f t="shared" ref="H34:H35" si="5">PRODUCT(D34:G34)</f>
        <v>1.110996</v>
      </c>
      <c r="I34" s="55"/>
      <c r="J34" s="56"/>
      <c r="K34" s="28"/>
      <c r="L34" s="29"/>
      <c r="M34" s="29"/>
      <c r="N34" s="29"/>
      <c r="O34" s="29"/>
      <c r="P34" s="29"/>
      <c r="Q34" s="29"/>
      <c r="R34" s="29"/>
      <c r="S34" s="29"/>
      <c r="T34" s="29"/>
      <c r="U34" s="29"/>
      <c r="V34" s="29"/>
      <c r="W34" s="29"/>
      <c r="X34" s="29"/>
      <c r="Y34" s="29"/>
      <c r="Z34" s="29"/>
      <c r="AA34" s="29"/>
    </row>
    <row r="35" ht="15.75" customHeight="1">
      <c r="A35" s="15"/>
      <c r="B35" s="13"/>
      <c r="C35" s="22" t="s">
        <v>34</v>
      </c>
      <c r="D35" s="53">
        <v>1.0</v>
      </c>
      <c r="E35" s="53">
        <v>1.82</v>
      </c>
      <c r="F35" s="53">
        <v>1.82</v>
      </c>
      <c r="G35" s="53">
        <v>0.15</v>
      </c>
      <c r="H35" s="54">
        <f t="shared" si="5"/>
        <v>0.49686</v>
      </c>
      <c r="I35" s="25"/>
      <c r="J35" s="24"/>
      <c r="K35" s="28"/>
      <c r="L35" s="29"/>
      <c r="M35" s="29"/>
      <c r="N35" s="29"/>
      <c r="O35" s="29"/>
      <c r="P35" s="29"/>
      <c r="Q35" s="29"/>
      <c r="R35" s="29"/>
      <c r="S35" s="29"/>
      <c r="T35" s="29"/>
      <c r="U35" s="29"/>
      <c r="V35" s="29"/>
      <c r="W35" s="29"/>
      <c r="X35" s="29"/>
      <c r="Y35" s="29"/>
      <c r="Z35" s="29"/>
      <c r="AA35" s="29"/>
    </row>
    <row r="36" ht="15.75" customHeight="1">
      <c r="A36" s="15"/>
      <c r="B36" s="13"/>
      <c r="C36" s="57" t="s">
        <v>35</v>
      </c>
      <c r="D36" s="35"/>
      <c r="E36" s="58"/>
      <c r="F36" s="58"/>
      <c r="G36" s="53"/>
      <c r="H36" s="54">
        <f>SUM(H34:H35)</f>
        <v>1.607856</v>
      </c>
      <c r="I36" s="55" t="s">
        <v>36</v>
      </c>
      <c r="J36" s="59">
        <v>0.0</v>
      </c>
      <c r="K36" s="28">
        <f>ROUND(H36*J36,)</f>
        <v>0</v>
      </c>
      <c r="L36" s="29"/>
      <c r="M36" s="29"/>
      <c r="N36" s="29"/>
      <c r="O36" s="29"/>
      <c r="P36" s="29"/>
      <c r="Q36" s="29"/>
      <c r="R36" s="29"/>
      <c r="S36" s="29"/>
      <c r="T36" s="29"/>
      <c r="U36" s="29"/>
      <c r="V36" s="29"/>
      <c r="W36" s="29"/>
      <c r="X36" s="29"/>
      <c r="Y36" s="29"/>
      <c r="Z36" s="29"/>
      <c r="AA36" s="29"/>
    </row>
    <row r="37" ht="15.75" customHeight="1">
      <c r="A37" s="15"/>
      <c r="B37" s="13"/>
      <c r="C37" s="16" t="s">
        <v>37</v>
      </c>
      <c r="D37" s="5"/>
      <c r="E37" s="5"/>
      <c r="F37" s="5"/>
      <c r="G37" s="5"/>
      <c r="H37" s="6"/>
      <c r="I37" s="25"/>
      <c r="J37" s="24"/>
      <c r="K37" s="30"/>
    </row>
    <row r="38" ht="82.5" customHeight="1">
      <c r="A38" s="15"/>
      <c r="B38" s="13">
        <v>6.0</v>
      </c>
      <c r="C38" s="20" t="s">
        <v>38</v>
      </c>
      <c r="D38" s="5"/>
      <c r="E38" s="5"/>
      <c r="F38" s="5"/>
      <c r="G38" s="5"/>
      <c r="H38" s="6"/>
      <c r="I38" s="35"/>
      <c r="J38" s="24"/>
      <c r="K38" s="30"/>
    </row>
    <row r="39" ht="18.75" customHeight="1">
      <c r="A39" s="15"/>
      <c r="B39" s="13"/>
      <c r="C39" s="60" t="s">
        <v>26</v>
      </c>
      <c r="D39" s="53">
        <v>2.0</v>
      </c>
      <c r="E39" s="53">
        <v>3.1</v>
      </c>
      <c r="F39" s="53"/>
      <c r="G39" s="53">
        <v>1.22</v>
      </c>
      <c r="H39" s="24">
        <f t="shared" ref="H39:H49" si="6">PRODUCT(D39:G39)</f>
        <v>7.564</v>
      </c>
      <c r="I39" s="35"/>
      <c r="J39" s="24"/>
      <c r="K39" s="30"/>
    </row>
    <row r="40" ht="15.75" customHeight="1">
      <c r="A40" s="15"/>
      <c r="B40" s="13"/>
      <c r="C40" s="60" t="s">
        <v>26</v>
      </c>
      <c r="D40" s="53">
        <v>3.0</v>
      </c>
      <c r="E40" s="53">
        <v>1.22</v>
      </c>
      <c r="F40" s="53"/>
      <c r="G40" s="53">
        <v>1.22</v>
      </c>
      <c r="H40" s="24">
        <f t="shared" si="6"/>
        <v>4.4652</v>
      </c>
      <c r="I40" s="49"/>
      <c r="J40" s="24"/>
      <c r="K40" s="30"/>
    </row>
    <row r="41" ht="15.75" customHeight="1">
      <c r="A41" s="15"/>
      <c r="B41" s="13"/>
      <c r="C41" s="60" t="s">
        <v>39</v>
      </c>
      <c r="D41" s="53">
        <v>1.0</v>
      </c>
      <c r="E41" s="53">
        <v>3.1</v>
      </c>
      <c r="F41" s="53"/>
      <c r="G41" s="53">
        <v>1.22</v>
      </c>
      <c r="H41" s="24">
        <f t="shared" si="6"/>
        <v>3.782</v>
      </c>
      <c r="I41" s="49"/>
      <c r="J41" s="24"/>
      <c r="K41" s="30"/>
    </row>
    <row r="42" ht="15.75" customHeight="1">
      <c r="A42" s="15"/>
      <c r="B42" s="13"/>
      <c r="C42" s="60" t="s">
        <v>40</v>
      </c>
      <c r="D42" s="53">
        <v>0.91</v>
      </c>
      <c r="E42" s="53">
        <v>1.5</v>
      </c>
      <c r="F42" s="53"/>
      <c r="G42" s="53">
        <v>1.21</v>
      </c>
      <c r="H42" s="24">
        <f t="shared" si="6"/>
        <v>1.65165</v>
      </c>
      <c r="I42" s="25"/>
      <c r="J42" s="24"/>
      <c r="K42" s="30"/>
    </row>
    <row r="43" ht="15.75" customHeight="1">
      <c r="A43" s="15"/>
      <c r="B43" s="13"/>
      <c r="C43" s="60" t="s">
        <v>40</v>
      </c>
      <c r="D43" s="53">
        <v>2.0</v>
      </c>
      <c r="E43" s="53">
        <v>0.91</v>
      </c>
      <c r="F43" s="53"/>
      <c r="G43" s="53">
        <v>1.21</v>
      </c>
      <c r="H43" s="24">
        <f t="shared" si="6"/>
        <v>2.2022</v>
      </c>
      <c r="I43" s="25"/>
      <c r="J43" s="24"/>
      <c r="K43" s="30"/>
    </row>
    <row r="44" ht="15.75" customHeight="1">
      <c r="A44" s="15"/>
      <c r="B44" s="13"/>
      <c r="C44" s="22" t="s">
        <v>41</v>
      </c>
      <c r="D44" s="53">
        <v>1.0</v>
      </c>
      <c r="E44" s="53">
        <v>1.52</v>
      </c>
      <c r="F44" s="53"/>
      <c r="G44" s="53">
        <v>1.21</v>
      </c>
      <c r="H44" s="24">
        <f t="shared" si="6"/>
        <v>1.8392</v>
      </c>
      <c r="I44" s="25"/>
      <c r="J44" s="24"/>
      <c r="K44" s="30"/>
      <c r="L44" s="29"/>
      <c r="M44" s="29"/>
      <c r="N44" s="29"/>
      <c r="O44" s="29"/>
      <c r="P44" s="29"/>
      <c r="Q44" s="29"/>
      <c r="R44" s="29"/>
      <c r="S44" s="29"/>
      <c r="T44" s="29"/>
      <c r="U44" s="29"/>
      <c r="V44" s="29"/>
      <c r="W44" s="29"/>
      <c r="X44" s="29"/>
      <c r="Y44" s="29"/>
      <c r="Z44" s="29"/>
      <c r="AA44" s="29"/>
    </row>
    <row r="45" ht="15.75" customHeight="1">
      <c r="A45" s="15"/>
      <c r="B45" s="13"/>
      <c r="C45" s="22" t="s">
        <v>42</v>
      </c>
      <c r="D45" s="23">
        <v>1.0</v>
      </c>
      <c r="E45" s="27">
        <v>3.048</v>
      </c>
      <c r="F45" s="25"/>
      <c r="G45" s="24">
        <v>2.43</v>
      </c>
      <c r="H45" s="27">
        <f t="shared" si="6"/>
        <v>7.40664</v>
      </c>
      <c r="I45" s="25"/>
      <c r="J45" s="24"/>
      <c r="K45" s="30"/>
    </row>
    <row r="46" ht="15.75" customHeight="1">
      <c r="A46" s="15"/>
      <c r="B46" s="13"/>
      <c r="C46" s="22" t="s">
        <v>42</v>
      </c>
      <c r="D46" s="23">
        <v>1.0</v>
      </c>
      <c r="E46" s="53">
        <v>1.82</v>
      </c>
      <c r="F46" s="25"/>
      <c r="G46" s="53">
        <v>1.82</v>
      </c>
      <c r="H46" s="27">
        <f t="shared" si="6"/>
        <v>3.3124</v>
      </c>
      <c r="I46" s="25"/>
      <c r="J46" s="24"/>
      <c r="K46" s="30"/>
    </row>
    <row r="47" ht="15.75" customHeight="1">
      <c r="A47" s="15"/>
      <c r="B47" s="13"/>
      <c r="C47" s="22" t="s">
        <v>43</v>
      </c>
      <c r="D47" s="23">
        <v>1.0</v>
      </c>
      <c r="E47" s="24">
        <v>1.21</v>
      </c>
      <c r="F47" s="25"/>
      <c r="G47" s="24">
        <v>0.6096</v>
      </c>
      <c r="H47" s="27">
        <f t="shared" si="6"/>
        <v>0.737616</v>
      </c>
      <c r="I47" s="25"/>
      <c r="J47" s="24"/>
      <c r="K47" s="30"/>
      <c r="L47" s="29"/>
      <c r="M47" s="29"/>
      <c r="N47" s="29"/>
      <c r="O47" s="29"/>
      <c r="P47" s="29"/>
      <c r="Q47" s="29"/>
      <c r="R47" s="29"/>
      <c r="S47" s="29"/>
      <c r="T47" s="29"/>
      <c r="U47" s="29"/>
      <c r="V47" s="29"/>
      <c r="W47" s="29"/>
      <c r="X47" s="29"/>
      <c r="Y47" s="29"/>
      <c r="Z47" s="29"/>
      <c r="AA47" s="29"/>
    </row>
    <row r="48" ht="15.75" customHeight="1">
      <c r="A48" s="15"/>
      <c r="B48" s="13"/>
      <c r="C48" s="22" t="s">
        <v>44</v>
      </c>
      <c r="D48" s="23">
        <v>5.0</v>
      </c>
      <c r="E48" s="61">
        <v>0.609</v>
      </c>
      <c r="F48" s="25"/>
      <c r="G48" s="24">
        <v>1.0</v>
      </c>
      <c r="H48" s="27">
        <f t="shared" si="6"/>
        <v>3.045</v>
      </c>
      <c r="I48" s="25"/>
      <c r="J48" s="24"/>
      <c r="K48" s="30"/>
      <c r="L48" s="29"/>
      <c r="M48" s="29"/>
      <c r="N48" s="29"/>
      <c r="O48" s="29"/>
      <c r="P48" s="29"/>
      <c r="Q48" s="29"/>
      <c r="R48" s="29"/>
      <c r="S48" s="29"/>
      <c r="T48" s="29"/>
      <c r="U48" s="29"/>
      <c r="V48" s="29"/>
      <c r="W48" s="29"/>
      <c r="X48" s="29"/>
      <c r="Y48" s="29"/>
      <c r="Z48" s="29"/>
      <c r="AA48" s="29"/>
    </row>
    <row r="49" ht="15.75" customHeight="1">
      <c r="A49" s="15"/>
      <c r="B49" s="13"/>
      <c r="C49" s="22" t="s">
        <v>45</v>
      </c>
      <c r="D49" s="23">
        <v>1.0</v>
      </c>
      <c r="E49" s="62">
        <v>2.14</v>
      </c>
      <c r="F49" s="25"/>
      <c r="G49" s="24">
        <v>1.2192</v>
      </c>
      <c r="H49" s="27">
        <f t="shared" si="6"/>
        <v>2.609088</v>
      </c>
      <c r="I49" s="25"/>
      <c r="J49" s="24"/>
      <c r="K49" s="30"/>
      <c r="L49" s="29"/>
      <c r="M49" s="29"/>
      <c r="N49" s="29"/>
      <c r="O49" s="29"/>
      <c r="P49" s="29"/>
      <c r="Q49" s="29"/>
      <c r="R49" s="29"/>
      <c r="S49" s="29"/>
      <c r="T49" s="29"/>
      <c r="U49" s="29"/>
      <c r="V49" s="29"/>
      <c r="W49" s="29"/>
      <c r="X49" s="29"/>
      <c r="Y49" s="29"/>
      <c r="Z49" s="29"/>
      <c r="AA49" s="29"/>
    </row>
    <row r="50" ht="15.75" customHeight="1">
      <c r="A50" s="15"/>
      <c r="B50" s="13"/>
      <c r="C50" s="60"/>
      <c r="D50" s="63"/>
      <c r="E50" s="63"/>
      <c r="F50" s="63"/>
      <c r="G50" s="63"/>
      <c r="H50" s="24">
        <f>SUM(H39:H49)</f>
        <v>38.614994</v>
      </c>
      <c r="I50" s="24" t="s">
        <v>46</v>
      </c>
      <c r="J50" s="32">
        <v>0.0</v>
      </c>
      <c r="K50" s="30">
        <f>ROUND(H50*J50,)</f>
        <v>0</v>
      </c>
    </row>
    <row r="51" ht="15.75" customHeight="1">
      <c r="A51" s="15"/>
      <c r="B51" s="13"/>
      <c r="C51" s="33" t="s">
        <v>47</v>
      </c>
      <c r="D51" s="5"/>
      <c r="E51" s="5"/>
      <c r="F51" s="5"/>
      <c r="G51" s="5"/>
      <c r="H51" s="5"/>
      <c r="I51" s="6"/>
      <c r="J51" s="56"/>
      <c r="K51" s="28"/>
      <c r="L51" s="29"/>
      <c r="M51" s="29"/>
      <c r="N51" s="29"/>
      <c r="O51" s="29"/>
      <c r="P51" s="29"/>
      <c r="Q51" s="29"/>
      <c r="R51" s="29"/>
      <c r="S51" s="29"/>
      <c r="T51" s="29"/>
      <c r="U51" s="29"/>
      <c r="V51" s="29"/>
      <c r="W51" s="29"/>
      <c r="X51" s="29"/>
      <c r="Y51" s="29"/>
      <c r="Z51" s="29"/>
      <c r="AA51" s="29"/>
    </row>
    <row r="52" ht="90.75" customHeight="1">
      <c r="A52" s="15"/>
      <c r="B52" s="13">
        <v>7.0</v>
      </c>
      <c r="C52" s="64" t="s">
        <v>48</v>
      </c>
      <c r="D52" s="5"/>
      <c r="E52" s="5"/>
      <c r="F52" s="5"/>
      <c r="G52" s="5"/>
      <c r="H52" s="6"/>
      <c r="I52" s="65"/>
      <c r="J52" s="56"/>
      <c r="K52" s="28"/>
      <c r="L52" s="29"/>
      <c r="M52" s="29"/>
      <c r="N52" s="29"/>
      <c r="O52" s="29"/>
      <c r="P52" s="29"/>
      <c r="Q52" s="29"/>
      <c r="R52" s="29"/>
      <c r="S52" s="29"/>
      <c r="T52" s="29"/>
      <c r="U52" s="29"/>
      <c r="V52" s="29"/>
      <c r="W52" s="29"/>
      <c r="X52" s="29"/>
      <c r="Y52" s="29"/>
      <c r="Z52" s="29"/>
      <c r="AA52" s="29"/>
    </row>
    <row r="53" ht="15.75" customHeight="1">
      <c r="A53" s="15"/>
      <c r="B53" s="13"/>
      <c r="C53" s="22" t="s">
        <v>49</v>
      </c>
      <c r="D53" s="31">
        <v>1.0</v>
      </c>
      <c r="E53" s="53">
        <v>3.1</v>
      </c>
      <c r="F53" s="31"/>
      <c r="G53" s="31">
        <v>1.22</v>
      </c>
      <c r="H53" s="27">
        <f t="shared" ref="H53:H57" si="7">PRODUCT(D53:G53)</f>
        <v>3.782</v>
      </c>
      <c r="I53" s="36"/>
      <c r="J53" s="56"/>
      <c r="K53" s="28"/>
      <c r="L53" s="29"/>
      <c r="M53" s="29"/>
      <c r="N53" s="29"/>
      <c r="O53" s="29"/>
      <c r="P53" s="29"/>
      <c r="Q53" s="29"/>
      <c r="R53" s="29"/>
      <c r="S53" s="29"/>
      <c r="T53" s="29"/>
      <c r="U53" s="29"/>
      <c r="V53" s="29"/>
      <c r="W53" s="29"/>
      <c r="X53" s="29"/>
      <c r="Y53" s="29"/>
      <c r="Z53" s="29"/>
      <c r="AA53" s="29"/>
    </row>
    <row r="54" ht="15.75" customHeight="1">
      <c r="A54" s="15"/>
      <c r="B54" s="13"/>
      <c r="C54" s="22" t="s">
        <v>50</v>
      </c>
      <c r="D54" s="31">
        <v>1.0</v>
      </c>
      <c r="E54" s="53">
        <v>1.52</v>
      </c>
      <c r="F54" s="31"/>
      <c r="G54" s="31">
        <v>1.21</v>
      </c>
      <c r="H54" s="27">
        <f t="shared" si="7"/>
        <v>1.8392</v>
      </c>
      <c r="I54" s="55"/>
      <c r="J54" s="56"/>
      <c r="K54" s="28"/>
      <c r="L54" s="29"/>
      <c r="M54" s="29"/>
      <c r="N54" s="29"/>
      <c r="O54" s="29"/>
      <c r="P54" s="29"/>
      <c r="Q54" s="29"/>
      <c r="R54" s="29"/>
      <c r="S54" s="29"/>
      <c r="T54" s="29"/>
      <c r="U54" s="29"/>
      <c r="V54" s="29"/>
      <c r="W54" s="29"/>
      <c r="X54" s="29"/>
      <c r="Y54" s="29"/>
      <c r="Z54" s="29"/>
      <c r="AA54" s="29"/>
    </row>
    <row r="55" ht="15.75" customHeight="1">
      <c r="A55" s="15"/>
      <c r="B55" s="13"/>
      <c r="C55" s="22" t="s">
        <v>51</v>
      </c>
      <c r="D55" s="31">
        <v>1.0</v>
      </c>
      <c r="E55" s="31">
        <v>4.32</v>
      </c>
      <c r="F55" s="31"/>
      <c r="G55" s="31">
        <v>2.1336</v>
      </c>
      <c r="H55" s="27">
        <f t="shared" si="7"/>
        <v>9.217152</v>
      </c>
      <c r="I55" s="55"/>
      <c r="J55" s="56"/>
      <c r="K55" s="28"/>
      <c r="L55" s="29"/>
      <c r="M55" s="29"/>
      <c r="N55" s="29"/>
      <c r="O55" s="29"/>
      <c r="P55" s="29"/>
      <c r="Q55" s="29"/>
      <c r="R55" s="29"/>
      <c r="S55" s="29"/>
      <c r="T55" s="29"/>
      <c r="U55" s="29"/>
      <c r="V55" s="29"/>
      <c r="W55" s="29"/>
      <c r="X55" s="29"/>
      <c r="Y55" s="29"/>
      <c r="Z55" s="29"/>
      <c r="AA55" s="29"/>
    </row>
    <row r="56" ht="15.75" customHeight="1">
      <c r="A56" s="15"/>
      <c r="B56" s="13"/>
      <c r="C56" s="57" t="s">
        <v>52</v>
      </c>
      <c r="D56" s="31">
        <v>1.0</v>
      </c>
      <c r="E56" s="31">
        <v>2.41</v>
      </c>
      <c r="F56" s="31"/>
      <c r="G56" s="31">
        <v>2.134</v>
      </c>
      <c r="H56" s="27">
        <f t="shared" si="7"/>
        <v>5.14294</v>
      </c>
      <c r="I56" s="55"/>
      <c r="J56" s="56"/>
      <c r="K56" s="28"/>
      <c r="L56" s="29"/>
      <c r="M56" s="29"/>
      <c r="N56" s="29"/>
      <c r="O56" s="29"/>
      <c r="P56" s="29"/>
      <c r="Q56" s="29"/>
      <c r="R56" s="29"/>
      <c r="S56" s="29"/>
      <c r="T56" s="29"/>
      <c r="U56" s="29"/>
      <c r="V56" s="29"/>
      <c r="W56" s="29"/>
      <c r="X56" s="29"/>
      <c r="Y56" s="29"/>
      <c r="Z56" s="29"/>
      <c r="AA56" s="29"/>
    </row>
    <row r="57" ht="15.75" customHeight="1">
      <c r="A57" s="15"/>
      <c r="B57" s="13"/>
      <c r="C57" s="57" t="s">
        <v>53</v>
      </c>
      <c r="D57" s="31">
        <v>2.0</v>
      </c>
      <c r="E57" s="31">
        <v>2.1336</v>
      </c>
      <c r="F57" s="31"/>
      <c r="G57" s="31">
        <v>0.6096</v>
      </c>
      <c r="H57" s="27">
        <f t="shared" si="7"/>
        <v>2.60128512</v>
      </c>
      <c r="I57" s="55"/>
      <c r="J57" s="56"/>
      <c r="K57" s="28"/>
      <c r="L57" s="29"/>
      <c r="M57" s="29"/>
      <c r="N57" s="29"/>
      <c r="O57" s="29"/>
      <c r="P57" s="29"/>
      <c r="Q57" s="29"/>
      <c r="R57" s="29"/>
      <c r="S57" s="29"/>
      <c r="T57" s="29"/>
      <c r="U57" s="29"/>
      <c r="V57" s="29"/>
      <c r="W57" s="29"/>
      <c r="X57" s="29"/>
      <c r="Y57" s="29"/>
      <c r="Z57" s="29"/>
      <c r="AA57" s="29"/>
    </row>
    <row r="58" ht="15.75" customHeight="1">
      <c r="A58" s="15"/>
      <c r="B58" s="13"/>
      <c r="C58" s="57"/>
      <c r="D58" s="35"/>
      <c r="E58" s="58"/>
      <c r="F58" s="58"/>
      <c r="G58" s="57"/>
      <c r="H58" s="24">
        <f>SUM(H53:H57)</f>
        <v>22.58257712</v>
      </c>
      <c r="I58" s="55" t="s">
        <v>16</v>
      </c>
      <c r="J58" s="59">
        <v>0.0</v>
      </c>
      <c r="K58" s="28">
        <f>ROUND(H58*J58,)</f>
        <v>0</v>
      </c>
      <c r="L58" s="29"/>
      <c r="M58" s="29"/>
      <c r="N58" s="29"/>
      <c r="O58" s="29"/>
      <c r="P58" s="29"/>
      <c r="Q58" s="29"/>
      <c r="R58" s="29"/>
      <c r="S58" s="29"/>
      <c r="T58" s="29"/>
      <c r="U58" s="29"/>
      <c r="V58" s="29"/>
      <c r="W58" s="29"/>
      <c r="X58" s="29"/>
      <c r="Y58" s="29"/>
      <c r="Z58" s="29"/>
      <c r="AA58" s="29"/>
    </row>
    <row r="59" ht="15.75" customHeight="1">
      <c r="A59" s="66"/>
      <c r="B59" s="13"/>
      <c r="C59" s="16" t="s">
        <v>54</v>
      </c>
      <c r="D59" s="5"/>
      <c r="E59" s="5"/>
      <c r="F59" s="5"/>
      <c r="G59" s="5"/>
      <c r="H59" s="5"/>
      <c r="I59" s="6"/>
      <c r="J59" s="24"/>
      <c r="K59" s="67"/>
      <c r="L59" s="29"/>
      <c r="M59" s="29"/>
      <c r="N59" s="29"/>
      <c r="O59" s="29"/>
      <c r="P59" s="29"/>
      <c r="Q59" s="29"/>
      <c r="R59" s="29"/>
      <c r="S59" s="29"/>
      <c r="T59" s="29"/>
      <c r="U59" s="29"/>
      <c r="V59" s="29"/>
      <c r="W59" s="29"/>
      <c r="X59" s="29"/>
      <c r="Y59" s="29"/>
      <c r="Z59" s="29"/>
      <c r="AA59" s="29"/>
    </row>
    <row r="60" ht="176.25" customHeight="1">
      <c r="A60" s="66"/>
      <c r="B60" s="13">
        <v>8.0</v>
      </c>
      <c r="C60" s="64" t="s">
        <v>55</v>
      </c>
      <c r="D60" s="5"/>
      <c r="E60" s="5"/>
      <c r="F60" s="5"/>
      <c r="G60" s="5"/>
      <c r="H60" s="6"/>
      <c r="I60" s="68"/>
      <c r="J60" s="69"/>
      <c r="K60" s="67"/>
      <c r="L60" s="29"/>
      <c r="M60" s="29"/>
      <c r="N60" s="29"/>
      <c r="O60" s="29"/>
      <c r="P60" s="29"/>
      <c r="Q60" s="29"/>
      <c r="R60" s="29"/>
      <c r="S60" s="29"/>
      <c r="T60" s="29"/>
      <c r="U60" s="29"/>
      <c r="V60" s="29"/>
      <c r="W60" s="29"/>
      <c r="X60" s="29"/>
      <c r="Y60" s="29"/>
      <c r="Z60" s="29"/>
      <c r="AA60" s="29"/>
    </row>
    <row r="61" ht="15.75" customHeight="1">
      <c r="A61" s="66"/>
      <c r="B61" s="13"/>
      <c r="C61" s="60" t="s">
        <v>56</v>
      </c>
      <c r="D61" s="63">
        <v>2.0</v>
      </c>
      <c r="E61" s="26">
        <v>0.6096</v>
      </c>
      <c r="F61" s="26"/>
      <c r="G61" s="70">
        <v>0.9144</v>
      </c>
      <c r="H61" s="26">
        <f>PRODUCT(D61:G61)</f>
        <v>1.11483648</v>
      </c>
      <c r="I61" s="71" t="s">
        <v>16</v>
      </c>
      <c r="J61" s="32">
        <v>0.0</v>
      </c>
      <c r="K61" s="28">
        <f>ROUND(H61*J61,)</f>
        <v>0</v>
      </c>
      <c r="L61" s="29"/>
      <c r="M61" s="29"/>
      <c r="N61" s="29"/>
      <c r="O61" s="29"/>
      <c r="P61" s="29"/>
      <c r="Q61" s="29"/>
      <c r="R61" s="29"/>
      <c r="S61" s="29"/>
      <c r="T61" s="29"/>
      <c r="U61" s="29"/>
      <c r="V61" s="29"/>
      <c r="W61" s="29"/>
      <c r="X61" s="29"/>
      <c r="Y61" s="29"/>
      <c r="Z61" s="29"/>
      <c r="AA61" s="29"/>
    </row>
    <row r="62" ht="15.75" customHeight="1">
      <c r="A62" s="15"/>
      <c r="B62" s="13"/>
      <c r="C62" s="16" t="s">
        <v>57</v>
      </c>
      <c r="D62" s="5"/>
      <c r="E62" s="5"/>
      <c r="F62" s="5"/>
      <c r="G62" s="5"/>
      <c r="H62" s="6"/>
      <c r="I62" s="24"/>
      <c r="J62" s="72"/>
      <c r="K62" s="28"/>
      <c r="L62" s="29"/>
      <c r="M62" s="29"/>
      <c r="N62" s="29"/>
      <c r="O62" s="29"/>
      <c r="P62" s="29"/>
      <c r="Q62" s="29"/>
      <c r="R62" s="29"/>
      <c r="S62" s="29"/>
      <c r="T62" s="29"/>
      <c r="U62" s="29"/>
      <c r="V62" s="29"/>
      <c r="W62" s="29"/>
      <c r="X62" s="29"/>
      <c r="Y62" s="29"/>
      <c r="Z62" s="29"/>
      <c r="AA62" s="29"/>
    </row>
    <row r="63" ht="49.5" customHeight="1">
      <c r="A63" s="15"/>
      <c r="B63" s="13">
        <v>9.0</v>
      </c>
      <c r="C63" s="20" t="s">
        <v>58</v>
      </c>
      <c r="D63" s="5"/>
      <c r="E63" s="5"/>
      <c r="F63" s="5"/>
      <c r="G63" s="5"/>
      <c r="H63" s="6"/>
      <c r="I63" s="24"/>
      <c r="J63" s="72"/>
      <c r="K63" s="28"/>
      <c r="L63" s="29"/>
      <c r="M63" s="29"/>
      <c r="N63" s="29"/>
      <c r="O63" s="29"/>
      <c r="P63" s="29"/>
      <c r="Q63" s="29"/>
      <c r="R63" s="29"/>
      <c r="S63" s="29"/>
      <c r="T63" s="29"/>
      <c r="U63" s="29"/>
      <c r="V63" s="29"/>
      <c r="W63" s="29"/>
      <c r="X63" s="29"/>
      <c r="Y63" s="29"/>
      <c r="Z63" s="29"/>
      <c r="AA63" s="29"/>
    </row>
    <row r="64" ht="15.75" customHeight="1">
      <c r="A64" s="15"/>
      <c r="B64" s="13"/>
      <c r="C64" s="22" t="s">
        <v>59</v>
      </c>
      <c r="D64" s="51">
        <v>6.0</v>
      </c>
      <c r="E64" s="51">
        <v>0.9144</v>
      </c>
      <c r="F64" s="51">
        <v>1.2192</v>
      </c>
      <c r="G64" s="51"/>
      <c r="H64" s="27">
        <f>D64*E64*F64</f>
        <v>6.68901888</v>
      </c>
      <c r="I64" s="24" t="s">
        <v>16</v>
      </c>
      <c r="J64" s="32">
        <v>0.0</v>
      </c>
      <c r="K64" s="28">
        <f>ROUND(H64*J64,)</f>
        <v>0</v>
      </c>
      <c r="L64" s="29"/>
      <c r="M64" s="29"/>
      <c r="N64" s="29"/>
      <c r="O64" s="29"/>
      <c r="P64" s="29"/>
      <c r="Q64" s="29"/>
      <c r="R64" s="29"/>
      <c r="S64" s="29"/>
      <c r="T64" s="29"/>
      <c r="U64" s="29"/>
      <c r="V64" s="29"/>
      <c r="W64" s="29"/>
      <c r="X64" s="29"/>
      <c r="Y64" s="29"/>
      <c r="Z64" s="29"/>
      <c r="AA64" s="29"/>
    </row>
    <row r="65" ht="15.75" customHeight="1">
      <c r="A65" s="37"/>
      <c r="B65" s="38"/>
      <c r="C65" s="73" t="s">
        <v>60</v>
      </c>
      <c r="D65" s="5"/>
      <c r="E65" s="5"/>
      <c r="F65" s="5"/>
      <c r="G65" s="5"/>
      <c r="H65" s="5"/>
      <c r="I65" s="6"/>
      <c r="J65" s="24"/>
      <c r="K65" s="24"/>
      <c r="L65" s="29"/>
      <c r="M65" s="29"/>
      <c r="N65" s="29"/>
      <c r="O65" s="29"/>
      <c r="P65" s="29"/>
      <c r="Q65" s="29"/>
      <c r="R65" s="29"/>
      <c r="S65" s="29"/>
      <c r="T65" s="29"/>
      <c r="U65" s="29"/>
      <c r="V65" s="29"/>
      <c r="W65" s="29"/>
      <c r="X65" s="29"/>
      <c r="Y65" s="29"/>
      <c r="Z65" s="29"/>
      <c r="AA65" s="29"/>
    </row>
    <row r="66" ht="50.25" customHeight="1">
      <c r="A66" s="37"/>
      <c r="B66" s="38">
        <v>10.0</v>
      </c>
      <c r="C66" s="64" t="s">
        <v>61</v>
      </c>
      <c r="D66" s="5"/>
      <c r="E66" s="5"/>
      <c r="F66" s="5"/>
      <c r="G66" s="5"/>
      <c r="H66" s="6"/>
      <c r="I66" s="68"/>
      <c r="J66" s="24"/>
      <c r="K66" s="24"/>
      <c r="L66" s="29"/>
      <c r="M66" s="29"/>
      <c r="N66" s="29"/>
      <c r="O66" s="29"/>
      <c r="P66" s="29"/>
      <c r="Q66" s="29"/>
      <c r="R66" s="29"/>
      <c r="S66" s="29"/>
      <c r="T66" s="29"/>
      <c r="U66" s="29"/>
      <c r="V66" s="29"/>
      <c r="W66" s="29"/>
      <c r="X66" s="29"/>
      <c r="Y66" s="29"/>
      <c r="Z66" s="29"/>
      <c r="AA66" s="29"/>
    </row>
    <row r="67" ht="15.75" customHeight="1">
      <c r="A67" s="37"/>
      <c r="B67" s="38"/>
      <c r="C67" s="22" t="s">
        <v>59</v>
      </c>
      <c r="D67" s="22">
        <v>6.0</v>
      </c>
      <c r="E67" s="22">
        <v>1.524</v>
      </c>
      <c r="F67" s="22"/>
      <c r="G67" s="22"/>
      <c r="H67" s="71">
        <f>D67*E67</f>
        <v>9.144</v>
      </c>
      <c r="I67" s="49" t="s">
        <v>62</v>
      </c>
      <c r="J67" s="32">
        <v>0.0</v>
      </c>
      <c r="K67" s="30">
        <f>H67*J67</f>
        <v>0</v>
      </c>
      <c r="L67" s="29"/>
      <c r="M67" s="29"/>
      <c r="N67" s="29"/>
      <c r="O67" s="29"/>
      <c r="P67" s="29"/>
      <c r="Q67" s="29"/>
      <c r="R67" s="29"/>
      <c r="S67" s="29"/>
      <c r="T67" s="29"/>
      <c r="U67" s="29"/>
      <c r="V67" s="29"/>
      <c r="W67" s="29"/>
      <c r="X67" s="29"/>
      <c r="Y67" s="29"/>
      <c r="Z67" s="29"/>
      <c r="AA67" s="29"/>
    </row>
    <row r="68" ht="15.75" customHeight="1">
      <c r="A68" s="37"/>
      <c r="B68" s="38"/>
      <c r="C68" s="73" t="s">
        <v>63</v>
      </c>
      <c r="D68" s="5"/>
      <c r="E68" s="5"/>
      <c r="F68" s="5"/>
      <c r="G68" s="5"/>
      <c r="H68" s="5"/>
      <c r="I68" s="6"/>
      <c r="J68" s="24"/>
      <c r="K68" s="24"/>
      <c r="L68" s="29"/>
      <c r="M68" s="29"/>
      <c r="N68" s="29"/>
      <c r="O68" s="29"/>
      <c r="P68" s="29"/>
      <c r="Q68" s="29"/>
      <c r="R68" s="29"/>
      <c r="S68" s="29"/>
      <c r="T68" s="29"/>
      <c r="U68" s="29"/>
      <c r="V68" s="29"/>
      <c r="W68" s="29"/>
      <c r="X68" s="29"/>
      <c r="Y68" s="29"/>
      <c r="Z68" s="29"/>
      <c r="AA68" s="29"/>
    </row>
    <row r="69" ht="50.25" customHeight="1">
      <c r="A69" s="37"/>
      <c r="B69" s="38">
        <v>11.0</v>
      </c>
      <c r="C69" s="64" t="s">
        <v>64</v>
      </c>
      <c r="D69" s="5"/>
      <c r="E69" s="5"/>
      <c r="F69" s="5"/>
      <c r="G69" s="5"/>
      <c r="H69" s="6"/>
      <c r="I69" s="68"/>
      <c r="J69" s="24"/>
      <c r="K69" s="24"/>
      <c r="L69" s="29"/>
      <c r="M69" s="29"/>
      <c r="N69" s="29"/>
      <c r="O69" s="29"/>
      <c r="P69" s="29"/>
      <c r="Q69" s="29"/>
      <c r="R69" s="29"/>
      <c r="S69" s="29"/>
      <c r="T69" s="29"/>
      <c r="U69" s="29"/>
      <c r="V69" s="29"/>
      <c r="W69" s="29"/>
      <c r="X69" s="29"/>
      <c r="Y69" s="29"/>
      <c r="Z69" s="29"/>
      <c r="AA69" s="29"/>
    </row>
    <row r="70" ht="15.75" customHeight="1">
      <c r="A70" s="37"/>
      <c r="B70" s="38"/>
      <c r="C70" s="22" t="s">
        <v>59</v>
      </c>
      <c r="D70" s="22">
        <v>6.0</v>
      </c>
      <c r="E70" s="22">
        <v>1.524</v>
      </c>
      <c r="F70" s="22"/>
      <c r="G70" s="22">
        <v>2.1336</v>
      </c>
      <c r="H70" s="71">
        <f>(E70*G70)*D70</f>
        <v>19.5096384</v>
      </c>
      <c r="I70" s="49" t="s">
        <v>65</v>
      </c>
      <c r="J70" s="32">
        <v>0.0</v>
      </c>
      <c r="K70" s="30">
        <f>H70*J70</f>
        <v>0</v>
      </c>
      <c r="L70" s="29"/>
      <c r="M70" s="29"/>
      <c r="N70" s="29"/>
      <c r="O70" s="29"/>
      <c r="P70" s="29"/>
      <c r="Q70" s="29"/>
      <c r="R70" s="29"/>
      <c r="S70" s="29"/>
      <c r="T70" s="29"/>
      <c r="U70" s="29"/>
      <c r="V70" s="29"/>
      <c r="W70" s="29"/>
      <c r="X70" s="29"/>
      <c r="Y70" s="29"/>
      <c r="Z70" s="29"/>
      <c r="AA70" s="29"/>
    </row>
    <row r="71" ht="15.75" customHeight="1">
      <c r="A71" s="37"/>
      <c r="B71" s="38"/>
      <c r="C71" s="22"/>
      <c r="D71" s="22"/>
      <c r="E71" s="22"/>
      <c r="F71" s="22"/>
      <c r="G71" s="22"/>
      <c r="H71" s="71"/>
      <c r="I71" s="49"/>
      <c r="J71" s="24"/>
      <c r="K71" s="30"/>
      <c r="L71" s="29"/>
      <c r="M71" s="29"/>
      <c r="N71" s="29"/>
      <c r="O71" s="29"/>
      <c r="P71" s="29"/>
      <c r="Q71" s="29"/>
      <c r="R71" s="29"/>
      <c r="S71" s="29"/>
      <c r="T71" s="29"/>
      <c r="U71" s="29"/>
      <c r="V71" s="29"/>
      <c r="W71" s="29"/>
      <c r="X71" s="29"/>
      <c r="Y71" s="29"/>
      <c r="Z71" s="29"/>
      <c r="AA71" s="29"/>
    </row>
    <row r="72" ht="15.75" customHeight="1">
      <c r="A72" s="15"/>
      <c r="B72" s="13"/>
      <c r="C72" s="16" t="s">
        <v>66</v>
      </c>
      <c r="D72" s="5"/>
      <c r="E72" s="5"/>
      <c r="F72" s="5"/>
      <c r="G72" s="5"/>
      <c r="H72" s="6"/>
      <c r="I72" s="25"/>
      <c r="J72" s="24"/>
      <c r="K72" s="30"/>
    </row>
    <row r="73" ht="81.0" customHeight="1">
      <c r="A73" s="37"/>
      <c r="B73" s="38">
        <v>12.0</v>
      </c>
      <c r="C73" s="20" t="s">
        <v>67</v>
      </c>
      <c r="D73" s="5"/>
      <c r="E73" s="5"/>
      <c r="F73" s="5"/>
      <c r="G73" s="5"/>
      <c r="H73" s="6"/>
      <c r="I73" s="35"/>
      <c r="J73" s="24"/>
      <c r="K73" s="30"/>
    </row>
    <row r="74" ht="15.75" customHeight="1">
      <c r="A74" s="37"/>
      <c r="B74" s="38"/>
      <c r="C74" s="22" t="s">
        <v>68</v>
      </c>
      <c r="D74" s="53"/>
      <c r="E74" s="53"/>
      <c r="F74" s="53"/>
      <c r="G74" s="53"/>
      <c r="H74" s="53"/>
      <c r="I74" s="35"/>
      <c r="J74" s="24"/>
      <c r="K74" s="30"/>
    </row>
    <row r="75" ht="15.75" customHeight="1">
      <c r="A75" s="37"/>
      <c r="B75" s="38"/>
      <c r="C75" s="60" t="s">
        <v>69</v>
      </c>
      <c r="D75" s="22">
        <v>1.0</v>
      </c>
      <c r="E75" s="22">
        <v>3.627</v>
      </c>
      <c r="F75" s="22"/>
      <c r="G75" s="22">
        <v>2.7432</v>
      </c>
      <c r="H75" s="27">
        <f t="shared" ref="H75:H82" si="8">PRODUCT(D75:G75)</f>
        <v>9.9495864</v>
      </c>
      <c r="I75" s="35"/>
      <c r="J75" s="24"/>
      <c r="K75" s="30"/>
    </row>
    <row r="76" ht="15.75" customHeight="1">
      <c r="A76" s="37"/>
      <c r="B76" s="38"/>
      <c r="C76" s="60" t="s">
        <v>70</v>
      </c>
      <c r="D76" s="22">
        <v>1.0</v>
      </c>
      <c r="E76" s="22">
        <v>3.048</v>
      </c>
      <c r="F76" s="22"/>
      <c r="G76" s="22">
        <v>1.524</v>
      </c>
      <c r="H76" s="27">
        <f t="shared" si="8"/>
        <v>4.645152</v>
      </c>
      <c r="I76" s="35"/>
      <c r="J76" s="24"/>
      <c r="K76" s="30"/>
      <c r="L76" s="29"/>
      <c r="M76" s="29"/>
      <c r="N76" s="29"/>
      <c r="O76" s="29"/>
      <c r="P76" s="29"/>
      <c r="Q76" s="29"/>
      <c r="R76" s="29"/>
      <c r="S76" s="29"/>
      <c r="T76" s="29"/>
      <c r="U76" s="29"/>
      <c r="V76" s="29"/>
      <c r="W76" s="29"/>
      <c r="X76" s="29"/>
      <c r="Y76" s="29"/>
      <c r="Z76" s="29"/>
      <c r="AA76" s="29"/>
    </row>
    <row r="77" ht="15.75" customHeight="1">
      <c r="A77" s="37"/>
      <c r="B77" s="38"/>
      <c r="C77" s="22" t="s">
        <v>71</v>
      </c>
      <c r="D77" s="22">
        <v>1.0</v>
      </c>
      <c r="E77" s="22">
        <v>3.2004</v>
      </c>
      <c r="F77" s="22"/>
      <c r="G77" s="22">
        <v>2.7432</v>
      </c>
      <c r="H77" s="27">
        <f t="shared" si="8"/>
        <v>8.77933728</v>
      </c>
      <c r="I77" s="35"/>
      <c r="J77" s="24"/>
      <c r="K77" s="30"/>
    </row>
    <row r="78" ht="15.75" customHeight="1">
      <c r="A78" s="37"/>
      <c r="B78" s="38"/>
      <c r="C78" s="22" t="s">
        <v>72</v>
      </c>
      <c r="D78" s="22">
        <v>1.0</v>
      </c>
      <c r="E78" s="22">
        <v>2.4384</v>
      </c>
      <c r="F78" s="22"/>
      <c r="G78" s="22">
        <v>0.9144</v>
      </c>
      <c r="H78" s="27">
        <f t="shared" si="8"/>
        <v>2.22967296</v>
      </c>
      <c r="I78" s="35"/>
      <c r="J78" s="24"/>
      <c r="K78" s="30"/>
      <c r="L78" s="29"/>
      <c r="M78" s="29"/>
      <c r="N78" s="29"/>
      <c r="O78" s="29"/>
      <c r="P78" s="29"/>
      <c r="Q78" s="29"/>
      <c r="R78" s="29"/>
      <c r="S78" s="29"/>
      <c r="T78" s="29"/>
      <c r="U78" s="29"/>
      <c r="V78" s="29"/>
      <c r="W78" s="29"/>
      <c r="X78" s="29"/>
      <c r="Y78" s="29"/>
      <c r="Z78" s="29"/>
      <c r="AA78" s="29"/>
    </row>
    <row r="79" ht="15.75" customHeight="1">
      <c r="A79" s="37"/>
      <c r="B79" s="38"/>
      <c r="C79" s="60" t="s">
        <v>73</v>
      </c>
      <c r="D79" s="22">
        <v>1.0</v>
      </c>
      <c r="E79" s="22">
        <v>2.1336</v>
      </c>
      <c r="F79" s="22"/>
      <c r="G79" s="22">
        <v>1.9812</v>
      </c>
      <c r="H79" s="27">
        <f t="shared" si="8"/>
        <v>4.22708832</v>
      </c>
      <c r="I79" s="35"/>
      <c r="J79" s="24"/>
      <c r="K79" s="30"/>
    </row>
    <row r="80" ht="15.75" customHeight="1">
      <c r="A80" s="37"/>
      <c r="B80" s="38"/>
      <c r="C80" s="22" t="s">
        <v>74</v>
      </c>
      <c r="D80" s="22">
        <v>1.0</v>
      </c>
      <c r="E80" s="22">
        <v>3.81</v>
      </c>
      <c r="F80" s="22"/>
      <c r="G80" s="22">
        <v>3.048</v>
      </c>
      <c r="H80" s="27">
        <f t="shared" si="8"/>
        <v>11.61288</v>
      </c>
      <c r="I80" s="35"/>
      <c r="J80" s="24"/>
      <c r="K80" s="30"/>
    </row>
    <row r="81" ht="15.75" customHeight="1">
      <c r="A81" s="37"/>
      <c r="B81" s="38"/>
      <c r="C81" s="60" t="s">
        <v>75</v>
      </c>
      <c r="D81" s="22">
        <v>1.0</v>
      </c>
      <c r="E81" s="22">
        <v>1.524</v>
      </c>
      <c r="F81" s="22"/>
      <c r="G81" s="22">
        <v>2.1336</v>
      </c>
      <c r="H81" s="27">
        <f t="shared" si="8"/>
        <v>3.2516064</v>
      </c>
      <c r="I81" s="35"/>
      <c r="J81" s="24"/>
      <c r="K81" s="30"/>
    </row>
    <row r="82" ht="15.75" customHeight="1">
      <c r="A82" s="37"/>
      <c r="B82" s="38"/>
      <c r="C82" s="22" t="s">
        <v>76</v>
      </c>
      <c r="D82" s="22">
        <v>1.0</v>
      </c>
      <c r="E82" s="22">
        <v>1.524</v>
      </c>
      <c r="F82" s="22"/>
      <c r="G82" s="22">
        <v>0.9144</v>
      </c>
      <c r="H82" s="27">
        <f t="shared" si="8"/>
        <v>1.3935456</v>
      </c>
      <c r="I82" s="35"/>
      <c r="J82" s="24"/>
      <c r="K82" s="30"/>
    </row>
    <row r="83" ht="15.75" customHeight="1">
      <c r="A83" s="37"/>
      <c r="B83" s="38"/>
      <c r="C83" s="22" t="s">
        <v>77</v>
      </c>
      <c r="D83" s="53"/>
      <c r="E83" s="53"/>
      <c r="F83" s="53"/>
      <c r="G83" s="53"/>
      <c r="H83" s="53"/>
      <c r="I83" s="35"/>
      <c r="J83" s="24"/>
      <c r="K83" s="30"/>
      <c r="L83" s="29"/>
      <c r="M83" s="29"/>
      <c r="N83" s="29"/>
      <c r="O83" s="29"/>
      <c r="P83" s="29"/>
      <c r="Q83" s="29"/>
      <c r="R83" s="29"/>
      <c r="S83" s="29"/>
      <c r="T83" s="29"/>
      <c r="U83" s="29"/>
      <c r="V83" s="29"/>
      <c r="W83" s="29"/>
      <c r="X83" s="29"/>
      <c r="Y83" s="29"/>
      <c r="Z83" s="29"/>
      <c r="AA83" s="29"/>
    </row>
    <row r="84" ht="15.75" customHeight="1">
      <c r="A84" s="37"/>
      <c r="B84" s="38"/>
      <c r="C84" s="60" t="s">
        <v>69</v>
      </c>
      <c r="D84" s="22">
        <v>1.0</v>
      </c>
      <c r="E84" s="22">
        <v>12.49</v>
      </c>
      <c r="F84" s="22"/>
      <c r="G84" s="22">
        <v>3.1</v>
      </c>
      <c r="H84" s="27">
        <f t="shared" ref="H84:H91" si="9">PRODUCT(D84:G84)</f>
        <v>38.719</v>
      </c>
      <c r="I84" s="35"/>
      <c r="J84" s="24"/>
      <c r="K84" s="30"/>
      <c r="L84" s="29"/>
      <c r="M84" s="29"/>
      <c r="N84" s="29"/>
      <c r="O84" s="29"/>
      <c r="P84" s="29"/>
      <c r="Q84" s="29"/>
      <c r="R84" s="29"/>
      <c r="S84" s="29"/>
      <c r="T84" s="29"/>
      <c r="U84" s="29"/>
      <c r="V84" s="29"/>
      <c r="W84" s="29"/>
      <c r="X84" s="29"/>
      <c r="Y84" s="29"/>
      <c r="Z84" s="29"/>
      <c r="AA84" s="29"/>
    </row>
    <row r="85" ht="15.75" customHeight="1">
      <c r="A85" s="37"/>
      <c r="B85" s="38"/>
      <c r="C85" s="60" t="s">
        <v>70</v>
      </c>
      <c r="D85" s="22">
        <v>1.0</v>
      </c>
      <c r="E85" s="22">
        <v>10.97</v>
      </c>
      <c r="F85" s="22"/>
      <c r="G85" s="22">
        <v>0.9144</v>
      </c>
      <c r="H85" s="27">
        <f t="shared" si="9"/>
        <v>10.030968</v>
      </c>
      <c r="I85" s="35"/>
      <c r="J85" s="24"/>
      <c r="K85" s="30"/>
      <c r="L85" s="29"/>
      <c r="M85" s="29"/>
      <c r="N85" s="29"/>
      <c r="O85" s="29"/>
      <c r="P85" s="29"/>
      <c r="Q85" s="29"/>
      <c r="R85" s="29"/>
      <c r="S85" s="29"/>
      <c r="T85" s="29"/>
      <c r="U85" s="29"/>
      <c r="V85" s="29"/>
      <c r="W85" s="29"/>
      <c r="X85" s="29"/>
      <c r="Y85" s="29"/>
      <c r="Z85" s="29"/>
      <c r="AA85" s="29"/>
    </row>
    <row r="86" ht="15.75" customHeight="1">
      <c r="A86" s="37"/>
      <c r="B86" s="38"/>
      <c r="C86" s="22" t="s">
        <v>71</v>
      </c>
      <c r="D86" s="22">
        <v>1.0</v>
      </c>
      <c r="E86" s="22">
        <v>11.887</v>
      </c>
      <c r="F86" s="22"/>
      <c r="G86" s="22">
        <v>3.1</v>
      </c>
      <c r="H86" s="27">
        <f t="shared" si="9"/>
        <v>36.8497</v>
      </c>
      <c r="I86" s="35"/>
      <c r="J86" s="24"/>
      <c r="K86" s="30"/>
      <c r="L86" s="29"/>
      <c r="M86" s="29"/>
      <c r="N86" s="29"/>
      <c r="O86" s="29"/>
      <c r="P86" s="29"/>
      <c r="Q86" s="29"/>
      <c r="R86" s="29"/>
      <c r="S86" s="29"/>
      <c r="T86" s="29"/>
      <c r="U86" s="29"/>
      <c r="V86" s="29"/>
      <c r="W86" s="29"/>
      <c r="X86" s="29"/>
      <c r="Y86" s="29"/>
      <c r="Z86" s="29"/>
      <c r="AA86" s="29"/>
    </row>
    <row r="87" ht="15.75" customHeight="1">
      <c r="A87" s="37"/>
      <c r="B87" s="38"/>
      <c r="C87" s="22" t="s">
        <v>72</v>
      </c>
      <c r="D87" s="22">
        <v>1.0</v>
      </c>
      <c r="E87" s="22">
        <v>4.8768</v>
      </c>
      <c r="F87" s="22"/>
      <c r="G87" s="22">
        <v>3.1</v>
      </c>
      <c r="H87" s="27">
        <f t="shared" si="9"/>
        <v>15.11808</v>
      </c>
      <c r="I87" s="35"/>
      <c r="J87" s="24"/>
      <c r="K87" s="30"/>
      <c r="L87" s="29"/>
      <c r="M87" s="29"/>
      <c r="N87" s="29"/>
      <c r="O87" s="29"/>
      <c r="P87" s="29"/>
      <c r="Q87" s="29"/>
      <c r="R87" s="29"/>
      <c r="S87" s="29"/>
      <c r="T87" s="29"/>
      <c r="U87" s="29"/>
      <c r="V87" s="29"/>
      <c r="W87" s="29"/>
      <c r="X87" s="29"/>
      <c r="Y87" s="29"/>
      <c r="Z87" s="29"/>
      <c r="AA87" s="29"/>
    </row>
    <row r="88" ht="15.75" customHeight="1">
      <c r="A88" s="37"/>
      <c r="B88" s="38"/>
      <c r="C88" s="60" t="s">
        <v>73</v>
      </c>
      <c r="D88" s="22">
        <v>1.0</v>
      </c>
      <c r="E88" s="22">
        <v>4.2672</v>
      </c>
      <c r="F88" s="22"/>
      <c r="G88" s="22">
        <v>3.1</v>
      </c>
      <c r="H88" s="27">
        <f t="shared" si="9"/>
        <v>13.22832</v>
      </c>
      <c r="I88" s="35"/>
      <c r="J88" s="24"/>
      <c r="K88" s="30"/>
      <c r="L88" s="29"/>
      <c r="M88" s="29"/>
      <c r="N88" s="29"/>
      <c r="O88" s="29"/>
      <c r="P88" s="29"/>
      <c r="Q88" s="29"/>
      <c r="R88" s="29"/>
      <c r="S88" s="29"/>
      <c r="T88" s="29"/>
      <c r="U88" s="29"/>
      <c r="V88" s="29"/>
      <c r="W88" s="29"/>
      <c r="X88" s="29"/>
      <c r="Y88" s="29"/>
      <c r="Z88" s="29"/>
      <c r="AA88" s="29"/>
    </row>
    <row r="89" ht="15.75" customHeight="1">
      <c r="A89" s="37"/>
      <c r="B89" s="38"/>
      <c r="C89" s="22" t="s">
        <v>74</v>
      </c>
      <c r="D89" s="22">
        <v>1.0</v>
      </c>
      <c r="E89" s="22">
        <v>13.716</v>
      </c>
      <c r="F89" s="22"/>
      <c r="G89" s="22">
        <v>3.1</v>
      </c>
      <c r="H89" s="27">
        <f t="shared" si="9"/>
        <v>42.5196</v>
      </c>
      <c r="I89" s="35"/>
      <c r="J89" s="24"/>
      <c r="K89" s="30"/>
      <c r="L89" s="29"/>
      <c r="M89" s="29"/>
      <c r="N89" s="29"/>
      <c r="O89" s="29"/>
      <c r="P89" s="29"/>
      <c r="Q89" s="29"/>
      <c r="R89" s="29"/>
      <c r="S89" s="29"/>
      <c r="T89" s="29"/>
      <c r="U89" s="29"/>
      <c r="V89" s="29"/>
      <c r="W89" s="29"/>
      <c r="X89" s="29"/>
      <c r="Y89" s="29"/>
      <c r="Z89" s="29"/>
      <c r="AA89" s="29"/>
    </row>
    <row r="90" ht="15.75" customHeight="1">
      <c r="A90" s="37"/>
      <c r="B90" s="38"/>
      <c r="C90" s="60" t="s">
        <v>75</v>
      </c>
      <c r="D90" s="22">
        <v>1.0</v>
      </c>
      <c r="E90" s="22">
        <v>7.315</v>
      </c>
      <c r="F90" s="22"/>
      <c r="G90" s="22">
        <v>3.1</v>
      </c>
      <c r="H90" s="27">
        <f t="shared" si="9"/>
        <v>22.6765</v>
      </c>
      <c r="I90" s="35"/>
      <c r="J90" s="24"/>
      <c r="K90" s="30"/>
      <c r="L90" s="29"/>
      <c r="M90" s="29"/>
      <c r="N90" s="29"/>
      <c r="O90" s="29"/>
      <c r="P90" s="29"/>
      <c r="Q90" s="29"/>
      <c r="R90" s="29"/>
      <c r="S90" s="29"/>
      <c r="T90" s="29"/>
      <c r="U90" s="29"/>
      <c r="V90" s="29"/>
      <c r="W90" s="29"/>
      <c r="X90" s="29"/>
      <c r="Y90" s="29"/>
      <c r="Z90" s="29"/>
      <c r="AA90" s="29"/>
    </row>
    <row r="91" ht="15.75" customHeight="1">
      <c r="A91" s="37"/>
      <c r="B91" s="38"/>
      <c r="C91" s="22" t="s">
        <v>76</v>
      </c>
      <c r="D91" s="22">
        <v>1.0</v>
      </c>
      <c r="E91" s="22">
        <v>3.96</v>
      </c>
      <c r="F91" s="22"/>
      <c r="G91" s="22">
        <v>0.9144</v>
      </c>
      <c r="H91" s="27">
        <f t="shared" si="9"/>
        <v>3.621024</v>
      </c>
      <c r="I91" s="35"/>
      <c r="J91" s="24"/>
      <c r="K91" s="30"/>
      <c r="L91" s="29"/>
      <c r="M91" s="29"/>
      <c r="N91" s="29"/>
      <c r="O91" s="29"/>
      <c r="P91" s="29"/>
      <c r="Q91" s="29"/>
      <c r="R91" s="29"/>
      <c r="S91" s="29"/>
      <c r="T91" s="29"/>
      <c r="U91" s="29"/>
      <c r="V91" s="29"/>
      <c r="W91" s="29"/>
      <c r="X91" s="29"/>
      <c r="Y91" s="29"/>
      <c r="Z91" s="29"/>
      <c r="AA91" s="29"/>
    </row>
    <row r="92" ht="15.75" customHeight="1">
      <c r="A92" s="37"/>
      <c r="B92" s="38"/>
      <c r="C92" s="22"/>
      <c r="D92" s="53"/>
      <c r="E92" s="53"/>
      <c r="F92" s="53"/>
      <c r="G92" s="53"/>
      <c r="H92" s="74">
        <f>SUM(H75:H91)</f>
        <v>228.852061</v>
      </c>
      <c r="I92" s="35"/>
      <c r="J92" s="24"/>
      <c r="K92" s="30"/>
    </row>
    <row r="93" ht="15.75" customHeight="1">
      <c r="A93" s="37"/>
      <c r="B93" s="38"/>
      <c r="C93" s="22" t="s">
        <v>78</v>
      </c>
      <c r="D93" s="75">
        <v>7.0</v>
      </c>
      <c r="E93" s="75">
        <v>0.9</v>
      </c>
      <c r="F93" s="75"/>
      <c r="G93" s="75">
        <v>2.1</v>
      </c>
      <c r="H93" s="27">
        <f t="shared" ref="H93:H95" si="10">PRODUCT(D93:G93)</f>
        <v>13.23</v>
      </c>
      <c r="I93" s="35"/>
      <c r="J93" s="24"/>
      <c r="K93" s="30"/>
      <c r="L93" s="29"/>
      <c r="M93" s="29"/>
      <c r="N93" s="29"/>
      <c r="O93" s="29"/>
      <c r="P93" s="29"/>
      <c r="Q93" s="29"/>
      <c r="R93" s="29"/>
      <c r="S93" s="29"/>
      <c r="T93" s="29"/>
      <c r="U93" s="29"/>
      <c r="V93" s="29"/>
      <c r="W93" s="29"/>
      <c r="X93" s="29"/>
      <c r="Y93" s="29"/>
      <c r="Z93" s="29"/>
      <c r="AA93" s="29"/>
    </row>
    <row r="94" ht="15.75" customHeight="1">
      <c r="A94" s="37"/>
      <c r="B94" s="38"/>
      <c r="C94" s="22" t="s">
        <v>56</v>
      </c>
      <c r="D94" s="75">
        <v>6.0</v>
      </c>
      <c r="E94" s="75">
        <v>1.5</v>
      </c>
      <c r="F94" s="75"/>
      <c r="G94" s="75">
        <v>1.2</v>
      </c>
      <c r="H94" s="27">
        <f t="shared" si="10"/>
        <v>10.8</v>
      </c>
      <c r="I94" s="35"/>
      <c r="J94" s="24"/>
      <c r="K94" s="30"/>
    </row>
    <row r="95" ht="15.75" customHeight="1">
      <c r="A95" s="37"/>
      <c r="B95" s="38"/>
      <c r="C95" s="60" t="s">
        <v>79</v>
      </c>
      <c r="D95" s="75">
        <v>2.0</v>
      </c>
      <c r="E95" s="75">
        <v>0.6</v>
      </c>
      <c r="F95" s="75"/>
      <c r="G95" s="75">
        <v>1.2</v>
      </c>
      <c r="H95" s="27">
        <f t="shared" si="10"/>
        <v>1.44</v>
      </c>
      <c r="I95" s="35"/>
      <c r="J95" s="24"/>
      <c r="K95" s="30"/>
    </row>
    <row r="96" ht="15.75" customHeight="1">
      <c r="A96" s="37"/>
      <c r="B96" s="38"/>
      <c r="C96" s="22"/>
      <c r="D96" s="75"/>
      <c r="E96" s="75"/>
      <c r="F96" s="75"/>
      <c r="G96" s="75"/>
      <c r="H96" s="27">
        <f>SUM(H93:H95)</f>
        <v>25.47</v>
      </c>
      <c r="I96" s="35"/>
      <c r="J96" s="24"/>
      <c r="K96" s="30"/>
    </row>
    <row r="97" ht="15.75" customHeight="1">
      <c r="A97" s="15"/>
      <c r="B97" s="13"/>
      <c r="C97" s="60"/>
      <c r="D97" s="47"/>
      <c r="E97" s="47"/>
      <c r="F97" s="47"/>
      <c r="G97" s="47"/>
      <c r="H97" s="24">
        <f>H92-H96</f>
        <v>203.382061</v>
      </c>
      <c r="I97" s="25" t="s">
        <v>80</v>
      </c>
      <c r="J97" s="32">
        <v>0.0</v>
      </c>
      <c r="K97" s="30">
        <f>ROUND(H97*J97,)</f>
        <v>0</v>
      </c>
    </row>
    <row r="98" ht="15.75" customHeight="1">
      <c r="A98" s="15"/>
      <c r="B98" s="13"/>
      <c r="C98" s="16" t="s">
        <v>81</v>
      </c>
      <c r="D98" s="5"/>
      <c r="E98" s="5"/>
      <c r="F98" s="5"/>
      <c r="G98" s="5"/>
      <c r="H98" s="6"/>
      <c r="I98" s="25"/>
      <c r="J98" s="24"/>
      <c r="K98" s="30"/>
    </row>
    <row r="99" ht="84.75" customHeight="1">
      <c r="A99" s="15"/>
      <c r="B99" s="13">
        <v>13.0</v>
      </c>
      <c r="C99" s="20" t="s">
        <v>82</v>
      </c>
      <c r="D99" s="5"/>
      <c r="E99" s="5"/>
      <c r="F99" s="5"/>
      <c r="G99" s="5"/>
      <c r="H99" s="6"/>
      <c r="I99" s="25"/>
      <c r="J99" s="24"/>
      <c r="K99" s="30"/>
    </row>
    <row r="100" ht="15.75" customHeight="1">
      <c r="A100" s="15"/>
      <c r="B100" s="13"/>
      <c r="C100" s="22" t="s">
        <v>83</v>
      </c>
      <c r="D100" s="47"/>
      <c r="E100" s="47"/>
      <c r="F100" s="47"/>
      <c r="G100" s="47"/>
      <c r="H100" s="24">
        <v>203.38</v>
      </c>
      <c r="I100" s="25" t="s">
        <v>80</v>
      </c>
      <c r="J100" s="32">
        <v>0.0</v>
      </c>
      <c r="K100" s="30">
        <f>ROUND(H100*J100,)</f>
        <v>0</v>
      </c>
    </row>
    <row r="101" ht="15.75" customHeight="1">
      <c r="A101" s="15"/>
      <c r="B101" s="13"/>
      <c r="C101" s="16" t="s">
        <v>84</v>
      </c>
      <c r="D101" s="5"/>
      <c r="E101" s="5"/>
      <c r="F101" s="5"/>
      <c r="G101" s="5"/>
      <c r="H101" s="6"/>
      <c r="I101" s="25"/>
      <c r="J101" s="24"/>
      <c r="K101" s="30"/>
    </row>
    <row r="102" ht="108.75" customHeight="1">
      <c r="A102" s="15"/>
      <c r="B102" s="13">
        <v>14.0</v>
      </c>
      <c r="C102" s="20" t="s">
        <v>85</v>
      </c>
      <c r="D102" s="5"/>
      <c r="E102" s="5"/>
      <c r="F102" s="5"/>
      <c r="G102" s="5"/>
      <c r="H102" s="6"/>
      <c r="I102" s="76"/>
      <c r="J102" s="24"/>
      <c r="K102" s="30"/>
    </row>
    <row r="103" ht="15.75" customHeight="1">
      <c r="A103" s="15"/>
      <c r="B103" s="13"/>
      <c r="C103" s="60" t="s">
        <v>86</v>
      </c>
      <c r="D103" s="22">
        <v>1.0</v>
      </c>
      <c r="E103" s="22">
        <v>32.308</v>
      </c>
      <c r="F103" s="22"/>
      <c r="G103" s="22">
        <v>3.6576</v>
      </c>
      <c r="H103" s="27">
        <f t="shared" ref="H103:H104" si="11">PRODUCT(D103:G103)</f>
        <v>118.1697408</v>
      </c>
      <c r="I103" s="25"/>
      <c r="J103" s="24"/>
      <c r="K103" s="30"/>
    </row>
    <row r="104" ht="15.75" customHeight="1">
      <c r="A104" s="15"/>
      <c r="B104" s="13"/>
      <c r="C104" s="60" t="s">
        <v>87</v>
      </c>
      <c r="D104" s="22">
        <v>1.0</v>
      </c>
      <c r="E104" s="22">
        <v>7.62</v>
      </c>
      <c r="F104" s="22"/>
      <c r="G104" s="22">
        <v>0.9144</v>
      </c>
      <c r="H104" s="27">
        <f t="shared" si="11"/>
        <v>6.967728</v>
      </c>
      <c r="I104" s="25"/>
      <c r="J104" s="24"/>
      <c r="K104" s="30"/>
    </row>
    <row r="105" ht="15.75" customHeight="1">
      <c r="A105" s="15"/>
      <c r="B105" s="13"/>
      <c r="C105" s="49"/>
      <c r="D105" s="23"/>
      <c r="E105" s="49"/>
      <c r="F105" s="49"/>
      <c r="G105" s="49"/>
      <c r="H105" s="24">
        <f>SUM(H103:H104)</f>
        <v>125.1374688</v>
      </c>
      <c r="I105" s="25"/>
      <c r="J105" s="24"/>
      <c r="K105" s="30"/>
    </row>
    <row r="106" ht="15.75" customHeight="1">
      <c r="A106" s="15"/>
      <c r="B106" s="13"/>
      <c r="C106" s="60" t="s">
        <v>88</v>
      </c>
      <c r="D106" s="75">
        <v>3.0</v>
      </c>
      <c r="E106" s="75">
        <v>0.9144</v>
      </c>
      <c r="F106" s="75"/>
      <c r="G106" s="75">
        <v>2.36</v>
      </c>
      <c r="H106" s="27">
        <f t="shared" ref="H106:H107" si="12">PRODUCT(D106:G106)</f>
        <v>6.473952</v>
      </c>
      <c r="I106" s="25"/>
      <c r="J106" s="24"/>
      <c r="K106" s="30"/>
    </row>
    <row r="107" ht="15.75" customHeight="1">
      <c r="A107" s="15"/>
      <c r="B107" s="13"/>
      <c r="C107" s="22" t="s">
        <v>56</v>
      </c>
      <c r="D107" s="75">
        <v>6.0</v>
      </c>
      <c r="E107" s="75">
        <v>1.5</v>
      </c>
      <c r="F107" s="75"/>
      <c r="G107" s="75">
        <v>1.2</v>
      </c>
      <c r="H107" s="27">
        <f t="shared" si="12"/>
        <v>10.8</v>
      </c>
      <c r="I107" s="25"/>
      <c r="J107" s="24"/>
      <c r="K107" s="30"/>
      <c r="L107" s="29"/>
      <c r="M107" s="29"/>
      <c r="N107" s="29"/>
      <c r="O107" s="29"/>
      <c r="P107" s="29"/>
      <c r="Q107" s="29"/>
      <c r="R107" s="29"/>
      <c r="S107" s="29"/>
      <c r="T107" s="29"/>
      <c r="U107" s="29"/>
      <c r="V107" s="29"/>
      <c r="W107" s="29"/>
      <c r="X107" s="29"/>
      <c r="Y107" s="29"/>
      <c r="Z107" s="29"/>
      <c r="AA107" s="29"/>
    </row>
    <row r="108" ht="15.75" customHeight="1">
      <c r="A108" s="15"/>
      <c r="B108" s="13"/>
      <c r="C108" s="60"/>
      <c r="D108" s="75"/>
      <c r="E108" s="75"/>
      <c r="F108" s="75"/>
      <c r="G108" s="75"/>
      <c r="H108" s="27">
        <f>SUM(H106:H107)</f>
        <v>17.273952</v>
      </c>
      <c r="I108" s="25"/>
      <c r="J108" s="24"/>
      <c r="K108" s="30"/>
      <c r="L108" s="29"/>
      <c r="M108" s="29"/>
      <c r="N108" s="29"/>
      <c r="O108" s="29"/>
      <c r="P108" s="29"/>
      <c r="Q108" s="29"/>
      <c r="R108" s="29"/>
      <c r="S108" s="29"/>
      <c r="T108" s="29"/>
      <c r="U108" s="29"/>
      <c r="V108" s="29"/>
      <c r="W108" s="29"/>
      <c r="X108" s="29"/>
      <c r="Y108" s="29"/>
      <c r="Z108" s="29"/>
      <c r="AA108" s="29"/>
    </row>
    <row r="109" ht="15.75" customHeight="1">
      <c r="A109" s="15"/>
      <c r="B109" s="13"/>
      <c r="C109" s="49"/>
      <c r="D109" s="23"/>
      <c r="E109" s="49"/>
      <c r="F109" s="49"/>
      <c r="G109" s="49"/>
      <c r="H109" s="77">
        <f>H105-H108</f>
        <v>107.8635168</v>
      </c>
      <c r="I109" s="25" t="s">
        <v>80</v>
      </c>
      <c r="J109" s="32">
        <v>0.0</v>
      </c>
      <c r="K109" s="30">
        <f>ROUND(H109*J109,)</f>
        <v>0</v>
      </c>
    </row>
    <row r="110" ht="15.75" customHeight="1">
      <c r="A110" s="15"/>
      <c r="B110" s="13"/>
      <c r="C110" s="49"/>
      <c r="D110" s="23"/>
      <c r="E110" s="49"/>
      <c r="F110" s="49"/>
      <c r="G110" s="49"/>
      <c r="H110" s="77"/>
      <c r="I110" s="25"/>
      <c r="J110" s="24"/>
      <c r="K110" s="30"/>
    </row>
    <row r="111" ht="15.75" customHeight="1">
      <c r="A111" s="15"/>
      <c r="B111" s="13"/>
      <c r="C111" s="16" t="s">
        <v>89</v>
      </c>
      <c r="D111" s="5"/>
      <c r="E111" s="5"/>
      <c r="F111" s="5"/>
      <c r="G111" s="5"/>
      <c r="H111" s="6"/>
      <c r="I111" s="25"/>
      <c r="J111" s="24"/>
      <c r="K111" s="30"/>
    </row>
    <row r="112" ht="79.5" customHeight="1">
      <c r="A112" s="37"/>
      <c r="B112" s="38">
        <v>15.0</v>
      </c>
      <c r="C112" s="20" t="s">
        <v>90</v>
      </c>
      <c r="D112" s="5"/>
      <c r="E112" s="5"/>
      <c r="F112" s="5"/>
      <c r="G112" s="5"/>
      <c r="H112" s="6"/>
      <c r="I112" s="35"/>
      <c r="J112" s="24"/>
      <c r="K112" s="30"/>
    </row>
    <row r="113" ht="15.75" customHeight="1">
      <c r="A113" s="15"/>
      <c r="B113" s="13"/>
      <c r="C113" s="60" t="s">
        <v>91</v>
      </c>
      <c r="D113" s="75">
        <v>2.0</v>
      </c>
      <c r="E113" s="75">
        <v>0.762</v>
      </c>
      <c r="F113" s="75">
        <v>7.62</v>
      </c>
      <c r="G113" s="75">
        <v>2.25</v>
      </c>
      <c r="H113" s="27">
        <f t="shared" ref="H113:H120" si="13">PRODUCT(D113:G113)</f>
        <v>26.12898</v>
      </c>
      <c r="I113" s="49"/>
      <c r="J113" s="24"/>
      <c r="K113" s="30"/>
    </row>
    <row r="114" ht="15.75" customHeight="1">
      <c r="A114" s="15"/>
      <c r="B114" s="13"/>
      <c r="C114" s="60" t="s">
        <v>92</v>
      </c>
      <c r="D114" s="75">
        <v>1.0</v>
      </c>
      <c r="E114" s="75">
        <v>32.3088</v>
      </c>
      <c r="F114" s="75">
        <v>0.762</v>
      </c>
      <c r="G114" s="75">
        <v>2.25</v>
      </c>
      <c r="H114" s="27">
        <f t="shared" si="13"/>
        <v>55.3934376</v>
      </c>
      <c r="I114" s="49"/>
      <c r="J114" s="24"/>
      <c r="K114" s="30"/>
    </row>
    <row r="115" ht="15.75" customHeight="1">
      <c r="A115" s="15"/>
      <c r="B115" s="13"/>
      <c r="C115" s="22" t="s">
        <v>56</v>
      </c>
      <c r="D115" s="75">
        <v>6.0</v>
      </c>
      <c r="E115" s="75">
        <v>1.5</v>
      </c>
      <c r="F115" s="75">
        <v>1.2</v>
      </c>
      <c r="G115" s="75">
        <v>2.25</v>
      </c>
      <c r="H115" s="27">
        <f t="shared" si="13"/>
        <v>24.3</v>
      </c>
      <c r="I115" s="49"/>
      <c r="J115" s="24"/>
      <c r="K115" s="30"/>
    </row>
    <row r="116" ht="15.75" customHeight="1">
      <c r="A116" s="15"/>
      <c r="B116" s="13"/>
      <c r="C116" s="22" t="s">
        <v>10</v>
      </c>
      <c r="D116" s="75">
        <v>7.0</v>
      </c>
      <c r="E116" s="75">
        <v>2.133</v>
      </c>
      <c r="F116" s="75">
        <v>0.9144</v>
      </c>
      <c r="G116" s="75">
        <v>2.25</v>
      </c>
      <c r="H116" s="27">
        <f t="shared" si="13"/>
        <v>30.7190394</v>
      </c>
      <c r="I116" s="49"/>
      <c r="J116" s="24"/>
      <c r="K116" s="30"/>
    </row>
    <row r="117" ht="15.75" customHeight="1">
      <c r="A117" s="15"/>
      <c r="B117" s="13"/>
      <c r="C117" s="22" t="s">
        <v>93</v>
      </c>
      <c r="D117" s="75">
        <v>1.0</v>
      </c>
      <c r="E117" s="75">
        <v>5.0</v>
      </c>
      <c r="F117" s="75">
        <v>2.74</v>
      </c>
      <c r="G117" s="75">
        <v>2.25</v>
      </c>
      <c r="H117" s="27">
        <f t="shared" si="13"/>
        <v>30.825</v>
      </c>
      <c r="I117" s="49"/>
      <c r="J117" s="24"/>
      <c r="K117" s="30"/>
    </row>
    <row r="118" ht="15.75" customHeight="1">
      <c r="A118" s="15"/>
      <c r="B118" s="13"/>
      <c r="C118" s="60" t="s">
        <v>79</v>
      </c>
      <c r="D118" s="75">
        <v>2.0</v>
      </c>
      <c r="E118" s="75">
        <v>0.6</v>
      </c>
      <c r="F118" s="75">
        <v>1.2</v>
      </c>
      <c r="G118" s="75">
        <v>2.25</v>
      </c>
      <c r="H118" s="27">
        <f t="shared" si="13"/>
        <v>3.24</v>
      </c>
      <c r="I118" s="49"/>
      <c r="J118" s="24"/>
      <c r="K118" s="30"/>
    </row>
    <row r="119" ht="15.75" customHeight="1">
      <c r="A119" s="15"/>
      <c r="B119" s="13"/>
      <c r="C119" s="60" t="s">
        <v>94</v>
      </c>
      <c r="D119" s="75">
        <v>1.0</v>
      </c>
      <c r="E119" s="75">
        <v>2.13</v>
      </c>
      <c r="F119" s="75">
        <v>0.91</v>
      </c>
      <c r="G119" s="75">
        <v>2.25</v>
      </c>
      <c r="H119" s="27">
        <f t="shared" si="13"/>
        <v>4.361175</v>
      </c>
      <c r="I119" s="49"/>
      <c r="J119" s="24"/>
      <c r="K119" s="30"/>
    </row>
    <row r="120" ht="15.75" customHeight="1">
      <c r="A120" s="15"/>
      <c r="B120" s="13"/>
      <c r="C120" s="60" t="s">
        <v>95</v>
      </c>
      <c r="D120" s="75">
        <v>1.0</v>
      </c>
      <c r="E120" s="75">
        <v>1.524</v>
      </c>
      <c r="F120" s="75">
        <v>0.762</v>
      </c>
      <c r="G120" s="75">
        <v>2.25</v>
      </c>
      <c r="H120" s="27">
        <f t="shared" si="13"/>
        <v>2.612898</v>
      </c>
      <c r="I120" s="49"/>
      <c r="J120" s="24"/>
      <c r="K120" s="30"/>
    </row>
    <row r="121" ht="15.75" customHeight="1">
      <c r="A121" s="15"/>
      <c r="B121" s="13"/>
      <c r="C121" s="60"/>
      <c r="D121" s="47"/>
      <c r="E121" s="67"/>
      <c r="F121" s="67"/>
      <c r="G121" s="78"/>
      <c r="H121" s="24">
        <f>SUM(H113:H120)</f>
        <v>177.58053</v>
      </c>
      <c r="I121" s="25" t="s">
        <v>80</v>
      </c>
      <c r="J121" s="32">
        <v>0.0</v>
      </c>
      <c r="K121" s="30">
        <f>ROUND(H121*J121,)</f>
        <v>0</v>
      </c>
    </row>
    <row r="122" ht="15.75" customHeight="1">
      <c r="A122" s="37"/>
      <c r="B122" s="38"/>
      <c r="C122" s="16" t="s">
        <v>96</v>
      </c>
      <c r="D122" s="5"/>
      <c r="E122" s="5"/>
      <c r="F122" s="5"/>
      <c r="G122" s="5"/>
      <c r="H122" s="6"/>
      <c r="I122" s="79"/>
      <c r="J122" s="56"/>
      <c r="K122" s="28"/>
    </row>
    <row r="123" ht="51.0" customHeight="1">
      <c r="A123" s="37"/>
      <c r="B123" s="38">
        <v>16.0</v>
      </c>
      <c r="C123" s="20" t="s">
        <v>97</v>
      </c>
      <c r="D123" s="5"/>
      <c r="E123" s="5"/>
      <c r="F123" s="5"/>
      <c r="G123" s="5"/>
      <c r="H123" s="6"/>
      <c r="I123" s="21"/>
      <c r="J123" s="56"/>
      <c r="K123" s="28"/>
    </row>
    <row r="124" ht="15.75" customHeight="1">
      <c r="A124" s="37"/>
      <c r="B124" s="38"/>
      <c r="C124" s="31" t="s">
        <v>98</v>
      </c>
      <c r="D124" s="31"/>
      <c r="E124" s="31"/>
      <c r="F124" s="31"/>
      <c r="G124" s="31"/>
      <c r="H124" s="80">
        <v>4.0</v>
      </c>
      <c r="I124" s="79" t="s">
        <v>99</v>
      </c>
      <c r="J124" s="59">
        <v>0.0</v>
      </c>
      <c r="K124" s="28">
        <f>H124*J124</f>
        <v>0</v>
      </c>
    </row>
    <row r="125" ht="15.75" customHeight="1">
      <c r="A125" s="37"/>
      <c r="B125" s="38"/>
      <c r="C125" s="31"/>
      <c r="D125" s="31"/>
      <c r="E125" s="31"/>
      <c r="F125" s="31"/>
      <c r="G125" s="31"/>
      <c r="H125" s="80"/>
      <c r="I125" s="79"/>
      <c r="J125" s="56"/>
      <c r="K125" s="30"/>
    </row>
    <row r="126" ht="15.75" customHeight="1">
      <c r="A126" s="15"/>
      <c r="B126" s="13"/>
      <c r="C126" s="16" t="s">
        <v>100</v>
      </c>
      <c r="D126" s="5"/>
      <c r="E126" s="5"/>
      <c r="F126" s="5"/>
      <c r="G126" s="5"/>
      <c r="H126" s="6"/>
      <c r="I126" s="49"/>
      <c r="J126" s="24"/>
      <c r="K126" s="30"/>
      <c r="L126" s="29"/>
      <c r="M126" s="29"/>
      <c r="N126" s="29"/>
      <c r="O126" s="29"/>
      <c r="P126" s="29"/>
      <c r="Q126" s="29"/>
      <c r="R126" s="29"/>
      <c r="S126" s="29"/>
      <c r="T126" s="29"/>
      <c r="U126" s="29"/>
      <c r="V126" s="29"/>
      <c r="W126" s="29"/>
      <c r="X126" s="29"/>
      <c r="Y126" s="29"/>
      <c r="Z126" s="29"/>
      <c r="AA126" s="29"/>
    </row>
    <row r="127" ht="40.5" customHeight="1">
      <c r="A127" s="15"/>
      <c r="B127" s="13">
        <v>17.0</v>
      </c>
      <c r="C127" s="20" t="s">
        <v>101</v>
      </c>
      <c r="D127" s="5"/>
      <c r="E127" s="5"/>
      <c r="F127" s="5"/>
      <c r="G127" s="5"/>
      <c r="H127" s="6"/>
      <c r="I127" s="49"/>
      <c r="J127" s="24"/>
      <c r="K127" s="30"/>
      <c r="L127" s="29"/>
      <c r="M127" s="29"/>
      <c r="N127" s="29"/>
      <c r="O127" s="29"/>
      <c r="P127" s="29"/>
      <c r="Q127" s="29"/>
      <c r="R127" s="29"/>
      <c r="S127" s="29"/>
      <c r="T127" s="29"/>
      <c r="U127" s="29"/>
      <c r="V127" s="29"/>
      <c r="W127" s="29"/>
      <c r="X127" s="29"/>
      <c r="Y127" s="29"/>
      <c r="Z127" s="29"/>
      <c r="AA127" s="29"/>
    </row>
    <row r="128" ht="15.75" customHeight="1">
      <c r="A128" s="15"/>
      <c r="B128" s="13"/>
      <c r="C128" s="22" t="s">
        <v>49</v>
      </c>
      <c r="D128" s="31">
        <v>1.0</v>
      </c>
      <c r="E128" s="53">
        <v>3.1</v>
      </c>
      <c r="F128" s="31"/>
      <c r="G128" s="31">
        <v>1.22</v>
      </c>
      <c r="H128" s="27">
        <f t="shared" ref="H128:H132" si="14">PRODUCT(D128:G128)</f>
        <v>3.782</v>
      </c>
      <c r="I128" s="36"/>
      <c r="J128" s="56"/>
      <c r="K128" s="28"/>
      <c r="L128" s="29"/>
      <c r="M128" s="29"/>
      <c r="N128" s="29"/>
      <c r="O128" s="29"/>
      <c r="P128" s="29"/>
      <c r="Q128" s="29"/>
      <c r="R128" s="29"/>
      <c r="S128" s="29"/>
      <c r="T128" s="29"/>
      <c r="U128" s="29"/>
      <c r="V128" s="29"/>
      <c r="W128" s="29"/>
      <c r="X128" s="29"/>
      <c r="Y128" s="29"/>
      <c r="Z128" s="29"/>
      <c r="AA128" s="29"/>
    </row>
    <row r="129" ht="15.75" customHeight="1">
      <c r="A129" s="15"/>
      <c r="B129" s="13"/>
      <c r="C129" s="22" t="s">
        <v>50</v>
      </c>
      <c r="D129" s="31">
        <v>1.0</v>
      </c>
      <c r="E129" s="53">
        <v>1.52</v>
      </c>
      <c r="F129" s="31"/>
      <c r="G129" s="31">
        <v>1.21</v>
      </c>
      <c r="H129" s="27">
        <f t="shared" si="14"/>
        <v>1.8392</v>
      </c>
      <c r="I129" s="55"/>
      <c r="J129" s="56"/>
      <c r="K129" s="28"/>
      <c r="L129" s="29"/>
      <c r="M129" s="29"/>
      <c r="N129" s="29"/>
      <c r="O129" s="29"/>
      <c r="P129" s="29"/>
      <c r="Q129" s="29"/>
      <c r="R129" s="29"/>
      <c r="S129" s="29"/>
      <c r="T129" s="29"/>
      <c r="U129" s="29"/>
      <c r="V129" s="29"/>
      <c r="W129" s="29"/>
      <c r="X129" s="29"/>
      <c r="Y129" s="29"/>
      <c r="Z129" s="29"/>
      <c r="AA129" s="29"/>
    </row>
    <row r="130" ht="15.75" customHeight="1">
      <c r="A130" s="15"/>
      <c r="B130" s="13"/>
      <c r="C130" s="22" t="s">
        <v>51</v>
      </c>
      <c r="D130" s="31">
        <v>1.0</v>
      </c>
      <c r="E130" s="31">
        <v>4.32</v>
      </c>
      <c r="F130" s="31"/>
      <c r="G130" s="31">
        <v>2.1336</v>
      </c>
      <c r="H130" s="27">
        <f t="shared" si="14"/>
        <v>9.217152</v>
      </c>
      <c r="I130" s="55"/>
      <c r="J130" s="56"/>
      <c r="K130" s="28"/>
      <c r="L130" s="29"/>
      <c r="M130" s="29"/>
      <c r="N130" s="29"/>
      <c r="O130" s="29"/>
      <c r="P130" s="29"/>
      <c r="Q130" s="29"/>
      <c r="R130" s="29"/>
      <c r="S130" s="29"/>
      <c r="T130" s="29"/>
      <c r="U130" s="29"/>
      <c r="V130" s="29"/>
      <c r="W130" s="29"/>
      <c r="X130" s="29"/>
      <c r="Y130" s="29"/>
      <c r="Z130" s="29"/>
      <c r="AA130" s="29"/>
    </row>
    <row r="131" ht="15.75" customHeight="1">
      <c r="A131" s="15"/>
      <c r="B131" s="13"/>
      <c r="C131" s="57" t="s">
        <v>52</v>
      </c>
      <c r="D131" s="31">
        <v>1.0</v>
      </c>
      <c r="E131" s="31">
        <v>2.41</v>
      </c>
      <c r="F131" s="31"/>
      <c r="G131" s="31">
        <v>2.134</v>
      </c>
      <c r="H131" s="27">
        <f t="shared" si="14"/>
        <v>5.14294</v>
      </c>
      <c r="I131" s="55"/>
      <c r="J131" s="56"/>
      <c r="K131" s="28"/>
      <c r="L131" s="29"/>
      <c r="M131" s="29"/>
      <c r="N131" s="29"/>
      <c r="O131" s="29"/>
      <c r="P131" s="29"/>
      <c r="Q131" s="29"/>
      <c r="R131" s="29"/>
      <c r="S131" s="29"/>
      <c r="T131" s="29"/>
      <c r="U131" s="29"/>
      <c r="V131" s="29"/>
      <c r="W131" s="29"/>
      <c r="X131" s="29"/>
      <c r="Y131" s="29"/>
      <c r="Z131" s="29"/>
      <c r="AA131" s="29"/>
    </row>
    <row r="132" ht="15.75" customHeight="1">
      <c r="A132" s="15"/>
      <c r="B132" s="13"/>
      <c r="C132" s="57" t="s">
        <v>53</v>
      </c>
      <c r="D132" s="31">
        <v>2.0</v>
      </c>
      <c r="E132" s="31">
        <v>2.1336</v>
      </c>
      <c r="F132" s="31"/>
      <c r="G132" s="31">
        <v>0.6096</v>
      </c>
      <c r="H132" s="27">
        <f t="shared" si="14"/>
        <v>2.60128512</v>
      </c>
      <c r="I132" s="55"/>
      <c r="J132" s="56"/>
      <c r="K132" s="28"/>
      <c r="L132" s="29"/>
      <c r="M132" s="29"/>
      <c r="N132" s="29"/>
      <c r="O132" s="29"/>
      <c r="P132" s="29"/>
      <c r="Q132" s="29"/>
      <c r="R132" s="29"/>
      <c r="S132" s="29"/>
      <c r="T132" s="29"/>
      <c r="U132" s="29"/>
      <c r="V132" s="29"/>
      <c r="W132" s="29"/>
      <c r="X132" s="29"/>
      <c r="Y132" s="29"/>
      <c r="Z132" s="29"/>
      <c r="AA132" s="29"/>
    </row>
    <row r="133" ht="15.75" customHeight="1">
      <c r="A133" s="15"/>
      <c r="B133" s="13"/>
      <c r="C133" s="57"/>
      <c r="D133" s="35"/>
      <c r="E133" s="58"/>
      <c r="F133" s="58"/>
      <c r="G133" s="57"/>
      <c r="H133" s="24">
        <f>SUM(H128:H132)</f>
        <v>22.58257712</v>
      </c>
      <c r="I133" s="55" t="s">
        <v>16</v>
      </c>
      <c r="J133" s="59">
        <v>0.0</v>
      </c>
      <c r="K133" s="28">
        <f>ROUND(H133*J133,)</f>
        <v>0</v>
      </c>
      <c r="L133" s="29"/>
      <c r="M133" s="29"/>
      <c r="N133" s="29"/>
      <c r="O133" s="29"/>
      <c r="P133" s="29"/>
      <c r="Q133" s="29"/>
      <c r="R133" s="29"/>
      <c r="S133" s="29"/>
      <c r="T133" s="29"/>
      <c r="U133" s="29"/>
      <c r="V133" s="29"/>
      <c r="W133" s="29"/>
      <c r="X133" s="29"/>
      <c r="Y133" s="29"/>
      <c r="Z133" s="29"/>
      <c r="AA133" s="29"/>
    </row>
    <row r="134" ht="15.75" customHeight="1">
      <c r="A134" s="37"/>
      <c r="B134" s="38"/>
      <c r="C134" s="14" t="s">
        <v>102</v>
      </c>
      <c r="D134" s="14"/>
      <c r="E134" s="14"/>
      <c r="F134" s="14"/>
      <c r="G134" s="14"/>
      <c r="H134" s="14"/>
      <c r="I134" s="80"/>
      <c r="J134" s="56"/>
      <c r="K134" s="28"/>
      <c r="L134" s="29"/>
      <c r="M134" s="29"/>
      <c r="N134" s="29"/>
      <c r="O134" s="29"/>
      <c r="P134" s="29"/>
      <c r="Q134" s="29"/>
      <c r="R134" s="29"/>
      <c r="S134" s="29"/>
      <c r="T134" s="29"/>
      <c r="U134" s="29"/>
      <c r="V134" s="29"/>
      <c r="W134" s="29"/>
      <c r="X134" s="29"/>
      <c r="Y134" s="29"/>
      <c r="Z134" s="29"/>
      <c r="AA134" s="29"/>
    </row>
    <row r="135" ht="78.0" customHeight="1">
      <c r="A135" s="37"/>
      <c r="B135" s="38">
        <v>18.0</v>
      </c>
      <c r="C135" s="20" t="s">
        <v>103</v>
      </c>
      <c r="D135" s="5"/>
      <c r="E135" s="5"/>
      <c r="F135" s="5"/>
      <c r="G135" s="5"/>
      <c r="H135" s="6"/>
      <c r="I135" s="53"/>
      <c r="J135" s="56"/>
      <c r="K135" s="28"/>
      <c r="L135" s="29"/>
      <c r="M135" s="29"/>
      <c r="N135" s="29"/>
      <c r="O135" s="29"/>
      <c r="P135" s="29"/>
      <c r="Q135" s="29"/>
      <c r="R135" s="29"/>
      <c r="S135" s="29"/>
      <c r="T135" s="29"/>
      <c r="U135" s="29"/>
      <c r="V135" s="29"/>
      <c r="W135" s="29"/>
      <c r="X135" s="29"/>
      <c r="Y135" s="29"/>
      <c r="Z135" s="29"/>
      <c r="AA135" s="29"/>
    </row>
    <row r="136" ht="15.75" customHeight="1">
      <c r="A136" s="37"/>
      <c r="B136" s="38"/>
      <c r="C136" s="22" t="s">
        <v>104</v>
      </c>
      <c r="D136" s="53"/>
      <c r="E136" s="53"/>
      <c r="F136" s="53"/>
      <c r="G136" s="53"/>
      <c r="H136" s="80">
        <v>15.0</v>
      </c>
      <c r="I136" s="80" t="s">
        <v>105</v>
      </c>
      <c r="J136" s="59">
        <v>0.0</v>
      </c>
      <c r="K136" s="28">
        <f>H136*J136</f>
        <v>0</v>
      </c>
      <c r="L136" s="29"/>
      <c r="M136" s="29"/>
      <c r="N136" s="29"/>
      <c r="O136" s="29"/>
      <c r="P136" s="29"/>
      <c r="Q136" s="29"/>
      <c r="R136" s="29"/>
      <c r="S136" s="29"/>
      <c r="T136" s="29"/>
      <c r="U136" s="29"/>
      <c r="V136" s="29"/>
      <c r="W136" s="29"/>
      <c r="X136" s="29"/>
      <c r="Y136" s="29"/>
      <c r="Z136" s="29"/>
      <c r="AA136" s="29"/>
    </row>
    <row r="137" ht="15.75" customHeight="1">
      <c r="A137" s="37"/>
      <c r="B137" s="38"/>
      <c r="C137" s="16" t="s">
        <v>106</v>
      </c>
      <c r="D137" s="5"/>
      <c r="E137" s="5"/>
      <c r="F137" s="5"/>
      <c r="G137" s="5"/>
      <c r="H137" s="6"/>
      <c r="I137" s="80"/>
      <c r="J137" s="56"/>
      <c r="K137" s="28"/>
      <c r="L137" s="29"/>
      <c r="M137" s="29"/>
      <c r="N137" s="29"/>
      <c r="O137" s="29"/>
      <c r="P137" s="29"/>
      <c r="Q137" s="29"/>
      <c r="R137" s="29"/>
      <c r="S137" s="29"/>
      <c r="T137" s="29"/>
      <c r="U137" s="29"/>
      <c r="V137" s="29"/>
      <c r="W137" s="29"/>
      <c r="X137" s="29"/>
      <c r="Y137" s="29"/>
      <c r="Z137" s="29"/>
      <c r="AA137" s="29"/>
    </row>
    <row r="138" ht="80.25" customHeight="1">
      <c r="A138" s="37"/>
      <c r="B138" s="38">
        <v>19.0</v>
      </c>
      <c r="C138" s="20" t="s">
        <v>107</v>
      </c>
      <c r="D138" s="5"/>
      <c r="E138" s="5"/>
      <c r="F138" s="5"/>
      <c r="G138" s="5"/>
      <c r="H138" s="6"/>
      <c r="I138" s="80"/>
      <c r="J138" s="56"/>
      <c r="K138" s="28"/>
      <c r="L138" s="29"/>
      <c r="M138" s="29"/>
      <c r="N138" s="29"/>
      <c r="O138" s="29"/>
      <c r="P138" s="29"/>
      <c r="Q138" s="29"/>
      <c r="R138" s="29"/>
      <c r="S138" s="29"/>
      <c r="T138" s="29"/>
      <c r="U138" s="29"/>
      <c r="V138" s="29"/>
      <c r="W138" s="29"/>
      <c r="X138" s="29"/>
      <c r="Y138" s="29"/>
      <c r="Z138" s="29"/>
      <c r="AA138" s="29"/>
    </row>
    <row r="139" ht="15.75" customHeight="1">
      <c r="A139" s="37"/>
      <c r="B139" s="38"/>
      <c r="C139" s="31" t="s">
        <v>108</v>
      </c>
      <c r="D139" s="53"/>
      <c r="E139" s="53"/>
      <c r="F139" s="53"/>
      <c r="G139" s="53"/>
      <c r="H139" s="80">
        <v>10.0</v>
      </c>
      <c r="I139" s="80" t="s">
        <v>105</v>
      </c>
      <c r="J139" s="59">
        <v>0.0</v>
      </c>
      <c r="K139" s="28">
        <f>H139*J139</f>
        <v>0</v>
      </c>
      <c r="L139" s="29"/>
      <c r="M139" s="29"/>
      <c r="N139" s="29"/>
      <c r="O139" s="29"/>
      <c r="P139" s="29"/>
      <c r="Q139" s="29"/>
      <c r="R139" s="29"/>
      <c r="S139" s="29"/>
      <c r="T139" s="29"/>
      <c r="U139" s="29"/>
      <c r="V139" s="29"/>
      <c r="W139" s="29"/>
      <c r="X139" s="29"/>
      <c r="Y139" s="29"/>
      <c r="Z139" s="29"/>
      <c r="AA139" s="29"/>
    </row>
    <row r="140" ht="15.75" customHeight="1">
      <c r="A140" s="37"/>
      <c r="B140" s="38"/>
      <c r="C140" s="16" t="s">
        <v>109</v>
      </c>
      <c r="D140" s="5"/>
      <c r="E140" s="5"/>
      <c r="F140" s="5"/>
      <c r="G140" s="5"/>
      <c r="H140" s="6"/>
      <c r="I140" s="79"/>
      <c r="J140" s="56"/>
      <c r="K140" s="28"/>
      <c r="L140" s="29"/>
      <c r="M140" s="29"/>
      <c r="N140" s="29"/>
      <c r="O140" s="29"/>
      <c r="P140" s="29"/>
      <c r="Q140" s="29"/>
      <c r="R140" s="29"/>
      <c r="S140" s="29"/>
      <c r="T140" s="29"/>
      <c r="U140" s="29"/>
      <c r="V140" s="29"/>
      <c r="W140" s="29"/>
      <c r="X140" s="29"/>
      <c r="Y140" s="29"/>
      <c r="Z140" s="29"/>
      <c r="AA140" s="29"/>
    </row>
    <row r="141" ht="76.5" customHeight="1">
      <c r="A141" s="37"/>
      <c r="B141" s="38">
        <v>20.0</v>
      </c>
      <c r="C141" s="20" t="s">
        <v>110</v>
      </c>
      <c r="D141" s="5"/>
      <c r="E141" s="5"/>
      <c r="F141" s="5"/>
      <c r="G141" s="5"/>
      <c r="H141" s="6"/>
      <c r="I141" s="21"/>
      <c r="J141" s="56"/>
      <c r="K141" s="28"/>
      <c r="L141" s="29"/>
      <c r="M141" s="29"/>
      <c r="N141" s="29"/>
      <c r="O141" s="29"/>
      <c r="P141" s="29"/>
      <c r="Q141" s="29"/>
      <c r="R141" s="29"/>
      <c r="S141" s="29"/>
      <c r="T141" s="29"/>
      <c r="U141" s="29"/>
      <c r="V141" s="29"/>
      <c r="W141" s="29"/>
      <c r="X141" s="29"/>
      <c r="Y141" s="29"/>
      <c r="Z141" s="29"/>
      <c r="AA141" s="29"/>
    </row>
    <row r="142" ht="15.75" customHeight="1">
      <c r="A142" s="37"/>
      <c r="B142" s="38"/>
      <c r="C142" s="53" t="s">
        <v>111</v>
      </c>
      <c r="D142" s="53"/>
      <c r="E142" s="53"/>
      <c r="F142" s="53"/>
      <c r="G142" s="53"/>
      <c r="H142" s="80">
        <v>1.0</v>
      </c>
      <c r="I142" s="79" t="s">
        <v>99</v>
      </c>
      <c r="J142" s="59">
        <v>0.0</v>
      </c>
      <c r="K142" s="28">
        <f>H142*J142</f>
        <v>0</v>
      </c>
      <c r="L142" s="29"/>
      <c r="M142" s="29"/>
      <c r="N142" s="29"/>
      <c r="O142" s="29"/>
      <c r="P142" s="29"/>
      <c r="Q142" s="29"/>
      <c r="R142" s="29"/>
      <c r="S142" s="29"/>
      <c r="T142" s="29"/>
      <c r="U142" s="29"/>
      <c r="V142" s="29"/>
      <c r="W142" s="29"/>
      <c r="X142" s="29"/>
      <c r="Y142" s="29"/>
      <c r="Z142" s="29"/>
      <c r="AA142" s="29"/>
    </row>
    <row r="143" ht="15.75" customHeight="1">
      <c r="A143" s="37"/>
      <c r="B143" s="38"/>
      <c r="C143" s="16" t="s">
        <v>112</v>
      </c>
      <c r="D143" s="5"/>
      <c r="E143" s="5"/>
      <c r="F143" s="5"/>
      <c r="G143" s="5"/>
      <c r="H143" s="6"/>
      <c r="I143" s="79"/>
      <c r="J143" s="56"/>
      <c r="K143" s="28"/>
      <c r="L143" s="29"/>
      <c r="M143" s="29"/>
      <c r="N143" s="29"/>
      <c r="O143" s="29"/>
      <c r="P143" s="29"/>
      <c r="Q143" s="29"/>
      <c r="R143" s="29"/>
      <c r="S143" s="29"/>
      <c r="T143" s="29"/>
      <c r="U143" s="29"/>
      <c r="V143" s="29"/>
      <c r="W143" s="29"/>
      <c r="X143" s="29"/>
      <c r="Y143" s="29"/>
      <c r="Z143" s="29"/>
      <c r="AA143" s="29"/>
    </row>
    <row r="144" ht="54.0" customHeight="1">
      <c r="A144" s="37"/>
      <c r="B144" s="38">
        <v>21.0</v>
      </c>
      <c r="C144" s="20" t="s">
        <v>113</v>
      </c>
      <c r="D144" s="5"/>
      <c r="E144" s="5"/>
      <c r="F144" s="5"/>
      <c r="G144" s="5"/>
      <c r="H144" s="6"/>
      <c r="I144" s="21"/>
      <c r="J144" s="56"/>
      <c r="K144" s="28"/>
      <c r="L144" s="29"/>
      <c r="M144" s="29"/>
      <c r="N144" s="29"/>
      <c r="O144" s="29"/>
      <c r="P144" s="29"/>
      <c r="Q144" s="29"/>
      <c r="R144" s="29"/>
      <c r="S144" s="29"/>
      <c r="T144" s="29"/>
      <c r="U144" s="29"/>
      <c r="V144" s="29"/>
      <c r="W144" s="29"/>
      <c r="X144" s="29"/>
      <c r="Y144" s="29"/>
      <c r="Z144" s="29"/>
      <c r="AA144" s="29"/>
    </row>
    <row r="145" ht="15.75" customHeight="1">
      <c r="A145" s="37"/>
      <c r="B145" s="38"/>
      <c r="C145" s="53" t="s">
        <v>114</v>
      </c>
      <c r="D145" s="53"/>
      <c r="E145" s="53"/>
      <c r="F145" s="53"/>
      <c r="G145" s="53"/>
      <c r="H145" s="80">
        <v>2.0</v>
      </c>
      <c r="I145" s="79" t="s">
        <v>99</v>
      </c>
      <c r="J145" s="59">
        <v>0.0</v>
      </c>
      <c r="K145" s="28">
        <f>H145*J145</f>
        <v>0</v>
      </c>
      <c r="L145" s="29"/>
      <c r="M145" s="29"/>
      <c r="N145" s="29"/>
      <c r="O145" s="29"/>
      <c r="P145" s="29"/>
      <c r="Q145" s="29"/>
      <c r="R145" s="29"/>
      <c r="S145" s="29"/>
      <c r="T145" s="29"/>
      <c r="U145" s="29"/>
      <c r="V145" s="29"/>
      <c r="W145" s="29"/>
      <c r="X145" s="29"/>
      <c r="Y145" s="29"/>
      <c r="Z145" s="29"/>
      <c r="AA145" s="29"/>
    </row>
    <row r="146" ht="54.0" customHeight="1">
      <c r="A146" s="37"/>
      <c r="B146" s="38">
        <v>22.0</v>
      </c>
      <c r="C146" s="39" t="s">
        <v>115</v>
      </c>
      <c r="D146" s="5"/>
      <c r="E146" s="5"/>
      <c r="F146" s="5"/>
      <c r="G146" s="5"/>
      <c r="H146" s="6"/>
      <c r="I146" s="79"/>
      <c r="J146" s="59">
        <v>0.0</v>
      </c>
      <c r="K146" s="28">
        <f>J146</f>
        <v>0</v>
      </c>
      <c r="L146" s="29"/>
      <c r="M146" s="29"/>
      <c r="N146" s="29"/>
      <c r="O146" s="29"/>
      <c r="P146" s="29"/>
      <c r="Q146" s="29"/>
      <c r="R146" s="29"/>
      <c r="S146" s="29"/>
      <c r="T146" s="29"/>
      <c r="U146" s="29"/>
      <c r="V146" s="29"/>
      <c r="W146" s="29"/>
      <c r="X146" s="29"/>
      <c r="Y146" s="29"/>
      <c r="Z146" s="29"/>
      <c r="AA146" s="29"/>
    </row>
    <row r="147" ht="15.75" customHeight="1">
      <c r="A147" s="81"/>
      <c r="B147" s="38"/>
      <c r="C147" s="16" t="s">
        <v>116</v>
      </c>
      <c r="D147" s="5"/>
      <c r="E147" s="5"/>
      <c r="F147" s="5"/>
      <c r="G147" s="5"/>
      <c r="H147" s="5"/>
      <c r="I147" s="6"/>
      <c r="J147" s="82"/>
      <c r="K147" s="83"/>
      <c r="L147" s="29"/>
      <c r="M147" s="29"/>
      <c r="N147" s="29"/>
      <c r="O147" s="29"/>
      <c r="P147" s="29"/>
      <c r="Q147" s="29"/>
      <c r="R147" s="29"/>
      <c r="S147" s="29"/>
      <c r="T147" s="29"/>
      <c r="U147" s="29"/>
      <c r="V147" s="29"/>
      <c r="W147" s="29"/>
      <c r="X147" s="29"/>
      <c r="Y147" s="29"/>
      <c r="Z147" s="29"/>
      <c r="AA147" s="29"/>
    </row>
    <row r="148" ht="35.25" customHeight="1">
      <c r="A148" s="81"/>
      <c r="B148" s="84">
        <v>23.0</v>
      </c>
      <c r="C148" s="20" t="s">
        <v>117</v>
      </c>
      <c r="D148" s="5"/>
      <c r="E148" s="5"/>
      <c r="F148" s="5"/>
      <c r="G148" s="5"/>
      <c r="H148" s="6"/>
      <c r="I148" s="53"/>
      <c r="J148" s="36"/>
      <c r="K148" s="83"/>
      <c r="L148" s="29"/>
      <c r="M148" s="29"/>
      <c r="N148" s="29"/>
      <c r="O148" s="29"/>
      <c r="P148" s="29"/>
      <c r="Q148" s="29"/>
      <c r="R148" s="29"/>
      <c r="S148" s="29"/>
      <c r="T148" s="29"/>
      <c r="U148" s="29"/>
      <c r="V148" s="29"/>
      <c r="W148" s="29"/>
      <c r="X148" s="29"/>
      <c r="Y148" s="29"/>
      <c r="Z148" s="29"/>
      <c r="AA148" s="29"/>
    </row>
    <row r="149" ht="15.75" customHeight="1">
      <c r="A149" s="81"/>
      <c r="B149" s="85"/>
      <c r="C149" s="22" t="s">
        <v>59</v>
      </c>
      <c r="D149" s="51">
        <v>6.0</v>
      </c>
      <c r="E149" s="51">
        <v>0.9144</v>
      </c>
      <c r="F149" s="51">
        <v>1.2192</v>
      </c>
      <c r="G149" s="51"/>
      <c r="H149" s="27">
        <f>D149*E149*F149</f>
        <v>6.68901888</v>
      </c>
      <c r="I149" s="24" t="s">
        <v>16</v>
      </c>
      <c r="J149" s="24"/>
      <c r="K149" s="28"/>
      <c r="L149" s="29"/>
      <c r="M149" s="29"/>
      <c r="N149" s="29"/>
      <c r="O149" s="29"/>
      <c r="P149" s="29"/>
      <c r="Q149" s="29"/>
      <c r="R149" s="29"/>
      <c r="S149" s="29"/>
      <c r="T149" s="29"/>
      <c r="U149" s="29"/>
      <c r="V149" s="29"/>
      <c r="W149" s="29"/>
      <c r="X149" s="29"/>
      <c r="Y149" s="29"/>
      <c r="Z149" s="29"/>
      <c r="AA149" s="29"/>
    </row>
    <row r="150" ht="15.75" customHeight="1">
      <c r="A150" s="81"/>
      <c r="B150" s="12"/>
      <c r="C150" s="60" t="s">
        <v>79</v>
      </c>
      <c r="D150" s="75">
        <v>2.0</v>
      </c>
      <c r="E150" s="52">
        <v>0.6</v>
      </c>
      <c r="F150" s="75"/>
      <c r="G150" s="86">
        <v>1.4</v>
      </c>
      <c r="H150" s="27">
        <f t="shared" ref="H150:H151" si="15">D150*E150*G150</f>
        <v>1.68</v>
      </c>
      <c r="I150" s="24" t="s">
        <v>16</v>
      </c>
      <c r="J150" s="54"/>
      <c r="K150" s="54"/>
      <c r="L150" s="87"/>
      <c r="M150" s="29"/>
      <c r="N150" s="29"/>
      <c r="O150" s="29"/>
      <c r="P150" s="29"/>
      <c r="Q150" s="29"/>
      <c r="R150" s="29"/>
      <c r="S150" s="29"/>
      <c r="T150" s="29"/>
      <c r="U150" s="29"/>
      <c r="V150" s="29"/>
      <c r="W150" s="29"/>
      <c r="X150" s="29"/>
      <c r="Y150" s="29"/>
      <c r="Z150" s="29"/>
      <c r="AA150" s="29"/>
    </row>
    <row r="151" ht="15.75" customHeight="1">
      <c r="A151" s="37"/>
      <c r="B151" s="38"/>
      <c r="C151" s="22"/>
      <c r="D151" s="75"/>
      <c r="E151" s="52"/>
      <c r="F151" s="75"/>
      <c r="G151" s="86"/>
      <c r="H151" s="27">
        <f t="shared" si="15"/>
        <v>0</v>
      </c>
      <c r="I151" s="79"/>
      <c r="J151" s="56"/>
      <c r="K151" s="28"/>
      <c r="L151" s="29"/>
      <c r="M151" s="29"/>
      <c r="N151" s="29"/>
      <c r="O151" s="29"/>
      <c r="P151" s="29"/>
      <c r="Q151" s="29"/>
      <c r="R151" s="29"/>
      <c r="S151" s="29"/>
      <c r="T151" s="29"/>
      <c r="U151" s="29"/>
      <c r="V151" s="29"/>
      <c r="W151" s="29"/>
      <c r="X151" s="29"/>
      <c r="Y151" s="29"/>
      <c r="Z151" s="29"/>
      <c r="AA151" s="29"/>
    </row>
    <row r="152" ht="15.75" customHeight="1">
      <c r="A152" s="37"/>
      <c r="B152" s="38"/>
      <c r="C152" s="22"/>
      <c r="D152" s="51"/>
      <c r="E152" s="27"/>
      <c r="F152" s="27"/>
      <c r="G152" s="27"/>
      <c r="H152" s="56">
        <f>SUM(H149:H150)</f>
        <v>8.36901888</v>
      </c>
      <c r="I152" s="49" t="s">
        <v>16</v>
      </c>
      <c r="J152" s="34">
        <v>0.0</v>
      </c>
      <c r="K152" s="28">
        <f>H152*J152</f>
        <v>0</v>
      </c>
      <c r="L152" s="29"/>
      <c r="M152" s="29"/>
      <c r="N152" s="29"/>
      <c r="O152" s="29"/>
      <c r="P152" s="29"/>
      <c r="Q152" s="29"/>
      <c r="R152" s="29"/>
      <c r="S152" s="29"/>
      <c r="T152" s="29"/>
      <c r="U152" s="29"/>
      <c r="V152" s="29"/>
      <c r="W152" s="29"/>
      <c r="X152" s="29"/>
      <c r="Y152" s="29"/>
      <c r="Z152" s="29"/>
      <c r="AA152" s="29"/>
    </row>
    <row r="153" ht="15.75" customHeight="1">
      <c r="A153" s="15"/>
      <c r="B153" s="13"/>
      <c r="C153" s="73" t="s">
        <v>118</v>
      </c>
      <c r="D153" s="5"/>
      <c r="E153" s="5"/>
      <c r="F153" s="5"/>
      <c r="G153" s="5"/>
      <c r="H153" s="5"/>
      <c r="I153" s="6"/>
      <c r="J153" s="27"/>
      <c r="K153" s="30"/>
      <c r="L153" s="29"/>
      <c r="M153" s="29"/>
      <c r="N153" s="29"/>
      <c r="O153" s="29"/>
      <c r="P153" s="29"/>
      <c r="Q153" s="29"/>
      <c r="R153" s="29"/>
      <c r="S153" s="29"/>
      <c r="T153" s="29"/>
      <c r="U153" s="29"/>
      <c r="V153" s="29"/>
      <c r="W153" s="29"/>
      <c r="X153" s="29"/>
      <c r="Y153" s="29"/>
      <c r="Z153" s="29"/>
      <c r="AA153" s="29"/>
    </row>
    <row r="154" ht="41.25" customHeight="1">
      <c r="A154" s="15"/>
      <c r="B154" s="13">
        <v>24.0</v>
      </c>
      <c r="C154" s="20" t="s">
        <v>119</v>
      </c>
      <c r="D154" s="5"/>
      <c r="E154" s="5"/>
      <c r="F154" s="5"/>
      <c r="G154" s="5"/>
      <c r="H154" s="6"/>
      <c r="I154" s="53"/>
      <c r="J154" s="27"/>
      <c r="K154" s="27"/>
      <c r="L154" s="29"/>
      <c r="M154" s="29"/>
      <c r="N154" s="29"/>
      <c r="O154" s="29"/>
      <c r="P154" s="29"/>
      <c r="Q154" s="29"/>
      <c r="R154" s="29"/>
      <c r="S154" s="29"/>
      <c r="T154" s="29"/>
      <c r="U154" s="29"/>
      <c r="V154" s="29"/>
      <c r="W154" s="29"/>
      <c r="X154" s="29"/>
      <c r="Y154" s="29"/>
      <c r="Z154" s="29"/>
      <c r="AA154" s="29"/>
    </row>
    <row r="155" ht="15.75" customHeight="1">
      <c r="A155" s="15"/>
      <c r="B155" s="13"/>
      <c r="C155" s="22" t="s">
        <v>120</v>
      </c>
      <c r="D155" s="88" t="s">
        <v>121</v>
      </c>
      <c r="E155" s="24"/>
      <c r="F155" s="67"/>
      <c r="G155" s="89"/>
      <c r="H155" s="27">
        <v>2.0</v>
      </c>
      <c r="I155" s="79" t="s">
        <v>99</v>
      </c>
      <c r="J155" s="34">
        <v>0.0</v>
      </c>
      <c r="K155" s="28">
        <f t="shared" ref="K155:K158" si="16">H155*J155</f>
        <v>0</v>
      </c>
      <c r="L155" s="29"/>
      <c r="M155" s="29"/>
      <c r="N155" s="29"/>
      <c r="O155" s="29"/>
      <c r="P155" s="29"/>
      <c r="Q155" s="29"/>
      <c r="R155" s="29"/>
      <c r="S155" s="29"/>
      <c r="T155" s="29"/>
      <c r="U155" s="29"/>
      <c r="V155" s="29"/>
      <c r="W155" s="29"/>
      <c r="X155" s="29"/>
      <c r="Y155" s="29"/>
      <c r="Z155" s="29"/>
      <c r="AA155" s="29"/>
    </row>
    <row r="156" ht="15.75" customHeight="1">
      <c r="A156" s="15"/>
      <c r="B156" s="13"/>
      <c r="C156" s="22" t="s">
        <v>122</v>
      </c>
      <c r="D156" s="88" t="s">
        <v>121</v>
      </c>
      <c r="E156" s="24"/>
      <c r="F156" s="67"/>
      <c r="G156" s="89"/>
      <c r="H156" s="27">
        <v>7.0</v>
      </c>
      <c r="I156" s="79" t="s">
        <v>99</v>
      </c>
      <c r="J156" s="34">
        <v>0.0</v>
      </c>
      <c r="K156" s="28">
        <f t="shared" si="16"/>
        <v>0</v>
      </c>
      <c r="L156" s="29"/>
      <c r="M156" s="29"/>
      <c r="N156" s="29"/>
      <c r="O156" s="29"/>
      <c r="P156" s="29"/>
      <c r="Q156" s="29"/>
      <c r="R156" s="29"/>
      <c r="S156" s="29"/>
      <c r="T156" s="29"/>
      <c r="U156" s="29"/>
      <c r="V156" s="29"/>
      <c r="W156" s="29"/>
      <c r="X156" s="29"/>
      <c r="Y156" s="29"/>
      <c r="Z156" s="29"/>
      <c r="AA156" s="29"/>
    </row>
    <row r="157" ht="15.75" customHeight="1">
      <c r="A157" s="15"/>
      <c r="B157" s="13"/>
      <c r="C157" s="22" t="s">
        <v>123</v>
      </c>
      <c r="D157" s="88" t="s">
        <v>121</v>
      </c>
      <c r="E157" s="24"/>
      <c r="F157" s="67"/>
      <c r="G157" s="89"/>
      <c r="H157" s="27">
        <v>2.0</v>
      </c>
      <c r="I157" s="79" t="s">
        <v>99</v>
      </c>
      <c r="J157" s="34">
        <v>0.0</v>
      </c>
      <c r="K157" s="28">
        <f t="shared" si="16"/>
        <v>0</v>
      </c>
      <c r="L157" s="29"/>
      <c r="M157" s="29"/>
      <c r="N157" s="29"/>
      <c r="O157" s="29"/>
      <c r="P157" s="29"/>
      <c r="Q157" s="29"/>
      <c r="R157" s="29"/>
      <c r="S157" s="29"/>
      <c r="T157" s="29"/>
      <c r="U157" s="29"/>
      <c r="V157" s="29"/>
      <c r="W157" s="29"/>
      <c r="X157" s="29"/>
      <c r="Y157" s="29"/>
      <c r="Z157" s="29"/>
      <c r="AA157" s="29"/>
    </row>
    <row r="158" ht="15.75" customHeight="1">
      <c r="A158" s="15"/>
      <c r="B158" s="13"/>
      <c r="C158" s="22" t="s">
        <v>124</v>
      </c>
      <c r="D158" s="88" t="s">
        <v>121</v>
      </c>
      <c r="E158" s="24"/>
      <c r="F158" s="67"/>
      <c r="G158" s="89"/>
      <c r="H158" s="27">
        <v>1.0</v>
      </c>
      <c r="I158" s="79" t="s">
        <v>99</v>
      </c>
      <c r="J158" s="34">
        <v>0.0</v>
      </c>
      <c r="K158" s="28">
        <f t="shared" si="16"/>
        <v>0</v>
      </c>
      <c r="L158" s="29"/>
      <c r="M158" s="29"/>
      <c r="N158" s="29"/>
      <c r="O158" s="29"/>
      <c r="P158" s="29"/>
      <c r="Q158" s="29"/>
      <c r="R158" s="29"/>
      <c r="S158" s="29"/>
      <c r="T158" s="29"/>
      <c r="U158" s="29"/>
      <c r="V158" s="29"/>
      <c r="W158" s="29"/>
      <c r="X158" s="29"/>
      <c r="Y158" s="29"/>
      <c r="Z158" s="29"/>
      <c r="AA158" s="29"/>
    </row>
    <row r="159" ht="48.0" customHeight="1">
      <c r="A159" s="37"/>
      <c r="B159" s="38">
        <v>25.0</v>
      </c>
      <c r="C159" s="20" t="s">
        <v>125</v>
      </c>
      <c r="D159" s="5"/>
      <c r="E159" s="5"/>
      <c r="F159" s="5"/>
      <c r="G159" s="5"/>
      <c r="H159" s="6"/>
      <c r="I159" s="21"/>
      <c r="J159" s="27" t="s">
        <v>126</v>
      </c>
      <c r="K159" s="90">
        <v>0.0</v>
      </c>
    </row>
    <row r="160" ht="15.75" customHeight="1">
      <c r="A160" s="37"/>
      <c r="B160" s="38"/>
      <c r="C160" s="53"/>
      <c r="D160" s="91"/>
      <c r="E160" s="92"/>
      <c r="F160" s="92"/>
      <c r="G160" s="52"/>
      <c r="H160" s="27"/>
      <c r="I160" s="71"/>
      <c r="J160" s="27"/>
      <c r="K160" s="30"/>
    </row>
    <row r="161" ht="52.5" customHeight="1">
      <c r="A161" s="37"/>
      <c r="B161" s="38">
        <v>26.0</v>
      </c>
      <c r="C161" s="39" t="s">
        <v>127</v>
      </c>
      <c r="D161" s="5"/>
      <c r="E161" s="5"/>
      <c r="F161" s="5"/>
      <c r="G161" s="5"/>
      <c r="H161" s="6"/>
      <c r="I161" s="40"/>
      <c r="J161" s="27"/>
      <c r="K161" s="30"/>
    </row>
    <row r="162" ht="15.75" customHeight="1">
      <c r="A162" s="37"/>
      <c r="B162" s="38"/>
      <c r="C162" s="53"/>
      <c r="D162" s="91"/>
      <c r="E162" s="92"/>
      <c r="F162" s="92"/>
      <c r="G162" s="52"/>
      <c r="H162" s="27">
        <v>621.0</v>
      </c>
      <c r="I162" s="71" t="s">
        <v>128</v>
      </c>
      <c r="J162" s="34">
        <v>0.0</v>
      </c>
      <c r="K162" s="30">
        <f>H162*J162</f>
        <v>0</v>
      </c>
    </row>
    <row r="163" ht="15.75" customHeight="1">
      <c r="A163" s="37"/>
      <c r="B163" s="38"/>
      <c r="C163" s="53"/>
      <c r="D163" s="91"/>
      <c r="E163" s="92"/>
      <c r="F163" s="92"/>
      <c r="G163" s="52"/>
      <c r="H163" s="27"/>
      <c r="I163" s="71"/>
      <c r="J163" s="27"/>
      <c r="K163" s="30"/>
    </row>
    <row r="164" ht="52.5" customHeight="1">
      <c r="A164" s="37"/>
      <c r="B164" s="38">
        <v>27.0</v>
      </c>
      <c r="C164" s="39" t="s">
        <v>129</v>
      </c>
      <c r="D164" s="5"/>
      <c r="E164" s="5"/>
      <c r="F164" s="5"/>
      <c r="G164" s="5"/>
      <c r="H164" s="6"/>
      <c r="I164" s="40"/>
      <c r="J164" s="27"/>
      <c r="K164" s="30"/>
    </row>
    <row r="165" ht="15.75" customHeight="1">
      <c r="A165" s="37"/>
      <c r="B165" s="38"/>
      <c r="C165" s="53"/>
      <c r="D165" s="91"/>
      <c r="E165" s="92"/>
      <c r="F165" s="92"/>
      <c r="G165" s="52"/>
      <c r="H165" s="27">
        <v>621.0</v>
      </c>
      <c r="I165" s="71" t="s">
        <v>128</v>
      </c>
      <c r="J165" s="34">
        <v>0.0</v>
      </c>
      <c r="K165" s="30">
        <f>H165*J165</f>
        <v>0</v>
      </c>
    </row>
    <row r="166" ht="97.5" customHeight="1">
      <c r="A166" s="37"/>
      <c r="B166" s="38">
        <v>28.0</v>
      </c>
      <c r="C166" s="39" t="s">
        <v>130</v>
      </c>
      <c r="D166" s="5"/>
      <c r="E166" s="5"/>
      <c r="F166" s="5"/>
      <c r="G166" s="5"/>
      <c r="H166" s="6"/>
      <c r="I166" s="40"/>
      <c r="J166" s="27"/>
      <c r="K166" s="30"/>
    </row>
    <row r="167" ht="36.75" customHeight="1">
      <c r="A167" s="37"/>
      <c r="B167" s="38"/>
      <c r="C167" s="53" t="s">
        <v>131</v>
      </c>
      <c r="D167" s="91">
        <v>5.0</v>
      </c>
      <c r="E167" s="92">
        <v>2.1336</v>
      </c>
      <c r="F167" s="92">
        <v>1.219</v>
      </c>
      <c r="G167" s="27">
        <f t="shared" ref="G167:G176" si="17">E167*F167</f>
        <v>2.6008584</v>
      </c>
      <c r="H167" s="27">
        <f t="shared" ref="H167:H172" si="18">G167*D167</f>
        <v>13.004292</v>
      </c>
      <c r="I167" s="71" t="s">
        <v>16</v>
      </c>
      <c r="J167" s="34">
        <v>0.0</v>
      </c>
      <c r="K167" s="30">
        <f t="shared" ref="K167:K176" si="19">H167*J167</f>
        <v>0</v>
      </c>
    </row>
    <row r="168" ht="36.75" customHeight="1">
      <c r="A168" s="37"/>
      <c r="B168" s="38"/>
      <c r="C168" s="53" t="s">
        <v>132</v>
      </c>
      <c r="D168" s="91">
        <v>2.0</v>
      </c>
      <c r="E168" s="92">
        <v>2.1336</v>
      </c>
      <c r="F168" s="92">
        <v>1.219</v>
      </c>
      <c r="G168" s="27">
        <f t="shared" si="17"/>
        <v>2.6008584</v>
      </c>
      <c r="H168" s="27">
        <f t="shared" si="18"/>
        <v>5.2017168</v>
      </c>
      <c r="I168" s="71" t="s">
        <v>16</v>
      </c>
      <c r="J168" s="34">
        <v>0.0</v>
      </c>
      <c r="K168" s="30">
        <f t="shared" si="19"/>
        <v>0</v>
      </c>
    </row>
    <row r="169" ht="51.0" customHeight="1">
      <c r="A169" s="37"/>
      <c r="B169" s="38"/>
      <c r="C169" s="53" t="s">
        <v>133</v>
      </c>
      <c r="D169" s="91">
        <v>2.5</v>
      </c>
      <c r="E169" s="92">
        <v>2.1336</v>
      </c>
      <c r="F169" s="92">
        <v>1.219</v>
      </c>
      <c r="G169" s="27">
        <f t="shared" si="17"/>
        <v>2.6008584</v>
      </c>
      <c r="H169" s="27">
        <f t="shared" si="18"/>
        <v>6.502146</v>
      </c>
      <c r="I169" s="71" t="s">
        <v>16</v>
      </c>
      <c r="J169" s="34">
        <v>0.0</v>
      </c>
      <c r="K169" s="30">
        <f t="shared" si="19"/>
        <v>0</v>
      </c>
    </row>
    <row r="170" ht="41.25" customHeight="1">
      <c r="A170" s="37"/>
      <c r="B170" s="38"/>
      <c r="C170" s="53" t="s">
        <v>134</v>
      </c>
      <c r="D170" s="91">
        <v>2.0</v>
      </c>
      <c r="E170" s="92">
        <v>2.1336</v>
      </c>
      <c r="F170" s="92">
        <v>1.219</v>
      </c>
      <c r="G170" s="27">
        <f t="shared" si="17"/>
        <v>2.6008584</v>
      </c>
      <c r="H170" s="27">
        <f t="shared" si="18"/>
        <v>5.2017168</v>
      </c>
      <c r="I170" s="71" t="s">
        <v>16</v>
      </c>
      <c r="J170" s="34">
        <v>0.0</v>
      </c>
      <c r="K170" s="30">
        <f t="shared" si="19"/>
        <v>0</v>
      </c>
    </row>
    <row r="171" ht="51.0" customHeight="1">
      <c r="A171" s="37"/>
      <c r="B171" s="38"/>
      <c r="C171" s="53" t="s">
        <v>135</v>
      </c>
      <c r="D171" s="91">
        <v>1.5</v>
      </c>
      <c r="E171" s="92">
        <v>2.1336</v>
      </c>
      <c r="F171" s="92">
        <v>1.219</v>
      </c>
      <c r="G171" s="27">
        <f t="shared" si="17"/>
        <v>2.6008584</v>
      </c>
      <c r="H171" s="27">
        <f t="shared" si="18"/>
        <v>3.9012876</v>
      </c>
      <c r="I171" s="71" t="s">
        <v>16</v>
      </c>
      <c r="J171" s="34">
        <v>0.0</v>
      </c>
      <c r="K171" s="30">
        <f t="shared" si="19"/>
        <v>0</v>
      </c>
    </row>
    <row r="172" ht="51.0" customHeight="1">
      <c r="A172" s="37"/>
      <c r="B172" s="38"/>
      <c r="C172" s="53" t="s">
        <v>136</v>
      </c>
      <c r="D172" s="91">
        <v>1.0</v>
      </c>
      <c r="E172" s="92">
        <v>1.828</v>
      </c>
      <c r="F172" s="92">
        <v>2.42</v>
      </c>
      <c r="G172" s="27">
        <f t="shared" si="17"/>
        <v>4.42376</v>
      </c>
      <c r="H172" s="27">
        <f t="shared" si="18"/>
        <v>4.42376</v>
      </c>
      <c r="I172" s="71" t="s">
        <v>16</v>
      </c>
      <c r="J172" s="34">
        <v>0.0</v>
      </c>
      <c r="K172" s="30">
        <f t="shared" si="19"/>
        <v>0</v>
      </c>
    </row>
    <row r="173" ht="51.75" customHeight="1">
      <c r="A173" s="37"/>
      <c r="B173" s="38"/>
      <c r="C173" s="53" t="s">
        <v>137</v>
      </c>
      <c r="D173" s="91"/>
      <c r="E173" s="92">
        <v>1.98</v>
      </c>
      <c r="F173" s="92">
        <v>2.13</v>
      </c>
      <c r="G173" s="27">
        <f t="shared" si="17"/>
        <v>4.2174</v>
      </c>
      <c r="H173" s="27">
        <f>G173</f>
        <v>4.2174</v>
      </c>
      <c r="I173" s="71" t="s">
        <v>16</v>
      </c>
      <c r="J173" s="34">
        <v>0.0</v>
      </c>
      <c r="K173" s="30">
        <f t="shared" si="19"/>
        <v>0</v>
      </c>
    </row>
    <row r="174" ht="66.75" customHeight="1">
      <c r="A174" s="37"/>
      <c r="B174" s="38"/>
      <c r="C174" s="53" t="s">
        <v>138</v>
      </c>
      <c r="D174" s="91">
        <v>1.0</v>
      </c>
      <c r="E174" s="92">
        <v>2.13</v>
      </c>
      <c r="F174" s="92">
        <v>1.219</v>
      </c>
      <c r="G174" s="27">
        <f t="shared" si="17"/>
        <v>2.59647</v>
      </c>
      <c r="H174" s="27">
        <f t="shared" ref="H174:H176" si="20">G174*D174</f>
        <v>2.59647</v>
      </c>
      <c r="I174" s="71" t="s">
        <v>16</v>
      </c>
      <c r="J174" s="34">
        <v>0.0</v>
      </c>
      <c r="K174" s="30">
        <f t="shared" si="19"/>
        <v>0</v>
      </c>
    </row>
    <row r="175" ht="34.5" customHeight="1">
      <c r="A175" s="37"/>
      <c r="B175" s="38"/>
      <c r="C175" s="53" t="s">
        <v>139</v>
      </c>
      <c r="D175" s="91">
        <v>2.0</v>
      </c>
      <c r="E175" s="92">
        <v>1.8</v>
      </c>
      <c r="F175" s="92">
        <v>0.91</v>
      </c>
      <c r="G175" s="27">
        <f t="shared" si="17"/>
        <v>1.638</v>
      </c>
      <c r="H175" s="27">
        <f t="shared" si="20"/>
        <v>3.276</v>
      </c>
      <c r="I175" s="71" t="s">
        <v>16</v>
      </c>
      <c r="J175" s="34">
        <v>0.0</v>
      </c>
      <c r="K175" s="30">
        <f t="shared" si="19"/>
        <v>0</v>
      </c>
    </row>
    <row r="176" ht="50.25" customHeight="1">
      <c r="A176" s="37"/>
      <c r="B176" s="38"/>
      <c r="C176" s="53" t="s">
        <v>140</v>
      </c>
      <c r="D176" s="91">
        <v>2.0</v>
      </c>
      <c r="E176" s="92">
        <v>3.048</v>
      </c>
      <c r="F176" s="92">
        <v>1.5</v>
      </c>
      <c r="G176" s="27">
        <f t="shared" si="17"/>
        <v>4.572</v>
      </c>
      <c r="H176" s="27">
        <f t="shared" si="20"/>
        <v>9.144</v>
      </c>
      <c r="I176" s="71" t="s">
        <v>16</v>
      </c>
      <c r="J176" s="34">
        <v>0.0</v>
      </c>
      <c r="K176" s="30">
        <f t="shared" si="19"/>
        <v>0</v>
      </c>
    </row>
    <row r="177" ht="81.75" customHeight="1">
      <c r="A177" s="37"/>
      <c r="B177" s="38">
        <v>29.0</v>
      </c>
      <c r="C177" s="39" t="s">
        <v>141</v>
      </c>
      <c r="D177" s="5"/>
      <c r="E177" s="5"/>
      <c r="F177" s="5"/>
      <c r="G177" s="5"/>
      <c r="H177" s="6"/>
      <c r="I177" s="40"/>
      <c r="J177" s="27"/>
      <c r="K177" s="30"/>
    </row>
    <row r="178" ht="46.5" customHeight="1">
      <c r="A178" s="37"/>
      <c r="B178" s="38"/>
      <c r="C178" s="53" t="s">
        <v>142</v>
      </c>
      <c r="D178" s="91">
        <v>5.0</v>
      </c>
      <c r="E178" s="92">
        <v>2.1336</v>
      </c>
      <c r="F178" s="92">
        <v>1.219</v>
      </c>
      <c r="G178" s="27">
        <f t="shared" ref="G178:G181" si="21">E178*F178</f>
        <v>2.6008584</v>
      </c>
      <c r="H178" s="27">
        <f t="shared" ref="H178:H181" si="22">G178*D178</f>
        <v>13.004292</v>
      </c>
      <c r="I178" s="71" t="s">
        <v>16</v>
      </c>
      <c r="J178" s="34">
        <v>0.0</v>
      </c>
      <c r="K178" s="30">
        <f t="shared" ref="K178:K181" si="23">H178*J178</f>
        <v>0</v>
      </c>
    </row>
    <row r="179" ht="35.25" customHeight="1">
      <c r="A179" s="37"/>
      <c r="B179" s="38"/>
      <c r="C179" s="53" t="s">
        <v>143</v>
      </c>
      <c r="D179" s="91">
        <v>1.0</v>
      </c>
      <c r="E179" s="92">
        <v>2.1336</v>
      </c>
      <c r="F179" s="92">
        <v>1.219</v>
      </c>
      <c r="G179" s="27">
        <f t="shared" si="21"/>
        <v>2.6008584</v>
      </c>
      <c r="H179" s="27">
        <f t="shared" si="22"/>
        <v>2.6008584</v>
      </c>
      <c r="I179" s="71" t="s">
        <v>16</v>
      </c>
      <c r="J179" s="34">
        <v>0.0</v>
      </c>
      <c r="K179" s="30">
        <f t="shared" si="23"/>
        <v>0</v>
      </c>
    </row>
    <row r="180" ht="35.25" customHeight="1">
      <c r="A180" s="37"/>
      <c r="B180" s="38"/>
      <c r="C180" s="53" t="s">
        <v>144</v>
      </c>
      <c r="D180" s="91">
        <v>1.0</v>
      </c>
      <c r="E180" s="92">
        <v>2.1336</v>
      </c>
      <c r="F180" s="92">
        <v>1.219</v>
      </c>
      <c r="G180" s="27">
        <f t="shared" si="21"/>
        <v>2.6008584</v>
      </c>
      <c r="H180" s="27">
        <f t="shared" si="22"/>
        <v>2.6008584</v>
      </c>
      <c r="I180" s="71" t="s">
        <v>16</v>
      </c>
      <c r="J180" s="34">
        <v>0.0</v>
      </c>
      <c r="K180" s="30">
        <f t="shared" si="23"/>
        <v>0</v>
      </c>
    </row>
    <row r="181" ht="51.0" customHeight="1">
      <c r="A181" s="37"/>
      <c r="B181" s="38"/>
      <c r="C181" s="53" t="s">
        <v>145</v>
      </c>
      <c r="D181" s="91">
        <v>2.0</v>
      </c>
      <c r="E181" s="92">
        <v>3.048</v>
      </c>
      <c r="F181" s="92">
        <v>1.524</v>
      </c>
      <c r="G181" s="27">
        <f t="shared" si="21"/>
        <v>4.645152</v>
      </c>
      <c r="H181" s="27">
        <f t="shared" si="22"/>
        <v>9.290304</v>
      </c>
      <c r="I181" s="71" t="s">
        <v>16</v>
      </c>
      <c r="J181" s="34">
        <v>0.0</v>
      </c>
      <c r="K181" s="30">
        <f t="shared" si="23"/>
        <v>0</v>
      </c>
    </row>
    <row r="182" ht="15.75" customHeight="1">
      <c r="B182" s="93"/>
      <c r="C182" s="94"/>
      <c r="D182" s="94"/>
      <c r="E182" s="94"/>
      <c r="F182" s="94"/>
      <c r="G182" s="94"/>
      <c r="H182" s="94"/>
      <c r="I182" s="94"/>
      <c r="J182" s="24"/>
      <c r="K182" s="94"/>
    </row>
    <row r="183" ht="101.25" customHeight="1">
      <c r="A183" s="37"/>
      <c r="B183" s="38">
        <v>30.0</v>
      </c>
      <c r="C183" s="39" t="s">
        <v>146</v>
      </c>
      <c r="D183" s="5"/>
      <c r="E183" s="5"/>
      <c r="F183" s="5"/>
      <c r="G183" s="5"/>
      <c r="H183" s="6"/>
      <c r="I183" s="40"/>
      <c r="J183" s="27"/>
      <c r="K183" s="30"/>
    </row>
    <row r="184" ht="40.5" customHeight="1">
      <c r="A184" s="37"/>
      <c r="B184" s="38"/>
      <c r="C184" s="53" t="s">
        <v>147</v>
      </c>
      <c r="D184" s="51">
        <v>40.0</v>
      </c>
      <c r="E184" s="51"/>
      <c r="F184" s="51"/>
      <c r="G184" s="51"/>
      <c r="H184" s="27">
        <v>40.0</v>
      </c>
      <c r="I184" s="24" t="s">
        <v>148</v>
      </c>
      <c r="J184" s="34">
        <v>0.0</v>
      </c>
      <c r="K184" s="30">
        <f>H184*J184</f>
        <v>0</v>
      </c>
    </row>
    <row r="185" ht="66.75" customHeight="1">
      <c r="A185" s="37"/>
      <c r="B185" s="38">
        <v>31.0</v>
      </c>
      <c r="C185" s="39" t="s">
        <v>149</v>
      </c>
      <c r="D185" s="5"/>
      <c r="E185" s="5"/>
      <c r="F185" s="5"/>
      <c r="G185" s="5"/>
      <c r="H185" s="6"/>
      <c r="I185" s="40"/>
      <c r="J185" s="27"/>
      <c r="K185" s="30"/>
    </row>
    <row r="186" ht="48.0" customHeight="1">
      <c r="A186" s="37"/>
      <c r="B186" s="38"/>
      <c r="C186" s="53" t="s">
        <v>150</v>
      </c>
      <c r="D186" s="51">
        <v>85.4</v>
      </c>
      <c r="E186" s="51"/>
      <c r="F186" s="51"/>
      <c r="G186" s="51"/>
      <c r="H186" s="27">
        <v>85.344</v>
      </c>
      <c r="I186" s="24" t="s">
        <v>62</v>
      </c>
      <c r="J186" s="34">
        <v>0.0</v>
      </c>
      <c r="K186" s="30">
        <f t="shared" ref="K186:K187" si="24">H186*J186</f>
        <v>0</v>
      </c>
    </row>
    <row r="187" ht="40.5" customHeight="1">
      <c r="A187" s="37"/>
      <c r="B187" s="38"/>
      <c r="C187" s="53" t="s">
        <v>151</v>
      </c>
      <c r="D187" s="51">
        <v>90.0</v>
      </c>
      <c r="E187" s="51"/>
      <c r="F187" s="51"/>
      <c r="G187" s="51"/>
      <c r="H187" s="27">
        <v>90.0</v>
      </c>
      <c r="I187" s="24" t="s">
        <v>62</v>
      </c>
      <c r="J187" s="34">
        <v>0.0</v>
      </c>
      <c r="K187" s="30">
        <f t="shared" si="24"/>
        <v>0</v>
      </c>
    </row>
    <row r="188" ht="15.75" customHeight="1">
      <c r="B188" s="93"/>
      <c r="C188" s="94"/>
      <c r="D188" s="94"/>
      <c r="E188" s="94"/>
      <c r="F188" s="94"/>
      <c r="G188" s="94"/>
      <c r="H188" s="94"/>
      <c r="I188" s="94"/>
      <c r="J188" s="24"/>
      <c r="K188" s="94"/>
    </row>
    <row r="189" ht="51.75" customHeight="1">
      <c r="A189" s="37"/>
      <c r="B189" s="38">
        <v>32.0</v>
      </c>
      <c r="C189" s="39" t="s">
        <v>152</v>
      </c>
      <c r="D189" s="5"/>
      <c r="E189" s="5"/>
      <c r="F189" s="5"/>
      <c r="G189" s="5"/>
      <c r="H189" s="6"/>
      <c r="I189" s="40"/>
      <c r="J189" s="27"/>
      <c r="K189" s="30"/>
    </row>
    <row r="190" ht="27.75" customHeight="1">
      <c r="A190" s="37"/>
      <c r="B190" s="38"/>
      <c r="C190" s="95" t="s">
        <v>153</v>
      </c>
      <c r="D190" s="51">
        <v>7.0</v>
      </c>
      <c r="E190" s="51"/>
      <c r="F190" s="51"/>
      <c r="G190" s="51"/>
      <c r="H190" s="27">
        <v>7.0</v>
      </c>
      <c r="I190" s="24" t="s">
        <v>148</v>
      </c>
      <c r="J190" s="34">
        <v>0.0</v>
      </c>
      <c r="K190" s="30">
        <f t="shared" ref="K190:K191" si="25">H190*J190</f>
        <v>0</v>
      </c>
    </row>
    <row r="191" ht="51.0" customHeight="1">
      <c r="A191" s="37"/>
      <c r="B191" s="38"/>
      <c r="C191" s="95" t="s">
        <v>154</v>
      </c>
      <c r="D191" s="51">
        <v>7.0</v>
      </c>
      <c r="E191" s="51"/>
      <c r="F191" s="51"/>
      <c r="G191" s="51"/>
      <c r="H191" s="27">
        <v>7.0</v>
      </c>
      <c r="I191" s="24" t="s">
        <v>148</v>
      </c>
      <c r="J191" s="34">
        <v>0.0</v>
      </c>
      <c r="K191" s="30">
        <f t="shared" si="25"/>
        <v>0</v>
      </c>
    </row>
    <row r="192" ht="69.75" customHeight="1">
      <c r="A192" s="37"/>
      <c r="B192" s="38">
        <v>33.0</v>
      </c>
      <c r="C192" s="39" t="s">
        <v>155</v>
      </c>
      <c r="D192" s="5"/>
      <c r="E192" s="5"/>
      <c r="F192" s="5"/>
      <c r="G192" s="5"/>
      <c r="H192" s="6"/>
      <c r="I192" s="40"/>
      <c r="J192" s="27"/>
      <c r="K192" s="30"/>
    </row>
    <row r="193" ht="55.5" customHeight="1">
      <c r="A193" s="37"/>
      <c r="B193" s="38"/>
      <c r="C193" s="53" t="s">
        <v>156</v>
      </c>
      <c r="D193" s="51">
        <v>16.0</v>
      </c>
      <c r="E193" s="51"/>
      <c r="F193" s="51"/>
      <c r="G193" s="51"/>
      <c r="H193" s="27">
        <v>16.0</v>
      </c>
      <c r="I193" s="24" t="s">
        <v>148</v>
      </c>
      <c r="J193" s="34">
        <v>0.0</v>
      </c>
      <c r="K193" s="30">
        <f t="shared" ref="K193:K195" si="26">H193*J193</f>
        <v>0</v>
      </c>
    </row>
    <row r="194" ht="45.75" customHeight="1">
      <c r="A194" s="37"/>
      <c r="B194" s="38"/>
      <c r="C194" s="53" t="s">
        <v>157</v>
      </c>
      <c r="D194" s="51">
        <v>22.0</v>
      </c>
      <c r="E194" s="51"/>
      <c r="F194" s="51"/>
      <c r="G194" s="51"/>
      <c r="H194" s="27">
        <v>22.0</v>
      </c>
      <c r="I194" s="24" t="s">
        <v>148</v>
      </c>
      <c r="J194" s="34">
        <v>0.0</v>
      </c>
      <c r="K194" s="30">
        <f t="shared" si="26"/>
        <v>0</v>
      </c>
    </row>
    <row r="195" ht="55.5" customHeight="1">
      <c r="A195" s="37"/>
      <c r="B195" s="38"/>
      <c r="C195" s="53" t="s">
        <v>158</v>
      </c>
      <c r="D195" s="51">
        <v>14.0</v>
      </c>
      <c r="E195" s="51"/>
      <c r="F195" s="51"/>
      <c r="G195" s="51"/>
      <c r="H195" s="27">
        <v>22.0</v>
      </c>
      <c r="I195" s="24" t="s">
        <v>148</v>
      </c>
      <c r="J195" s="34">
        <v>0.0</v>
      </c>
      <c r="K195" s="30">
        <f t="shared" si="26"/>
        <v>0</v>
      </c>
    </row>
    <row r="196" ht="58.5" customHeight="1">
      <c r="A196" s="37"/>
      <c r="B196" s="38">
        <v>34.0</v>
      </c>
      <c r="C196" s="39" t="s">
        <v>159</v>
      </c>
      <c r="D196" s="5"/>
      <c r="E196" s="5"/>
      <c r="F196" s="5"/>
      <c r="G196" s="5"/>
      <c r="H196" s="6"/>
      <c r="I196" s="40"/>
      <c r="J196" s="27"/>
      <c r="K196" s="30"/>
    </row>
    <row r="197" ht="24.0" customHeight="1">
      <c r="A197" s="37"/>
      <c r="B197" s="38"/>
      <c r="C197" s="22" t="s">
        <v>160</v>
      </c>
      <c r="D197" s="51">
        <v>1.0</v>
      </c>
      <c r="E197" s="51">
        <v>2.1336</v>
      </c>
      <c r="F197" s="51">
        <v>2.7432</v>
      </c>
      <c r="G197" s="51"/>
      <c r="H197" s="27">
        <f t="shared" ref="H197:H202" si="27">D197*E197*F197</f>
        <v>5.85289152</v>
      </c>
      <c r="I197" s="24" t="s">
        <v>16</v>
      </c>
      <c r="J197" s="34">
        <v>0.0</v>
      </c>
      <c r="K197" s="30">
        <f t="shared" ref="K197:K202" si="28">H197*J197</f>
        <v>0</v>
      </c>
    </row>
    <row r="198" ht="24.0" customHeight="1">
      <c r="A198" s="37"/>
      <c r="B198" s="38"/>
      <c r="C198" s="22" t="s">
        <v>161</v>
      </c>
      <c r="D198" s="51">
        <v>1.0</v>
      </c>
      <c r="E198" s="51">
        <v>0.762</v>
      </c>
      <c r="F198" s="51">
        <v>2.1336</v>
      </c>
      <c r="G198" s="51"/>
      <c r="H198" s="27">
        <f t="shared" si="27"/>
        <v>1.6258032</v>
      </c>
      <c r="I198" s="24" t="s">
        <v>16</v>
      </c>
      <c r="J198" s="34">
        <v>0.0</v>
      </c>
      <c r="K198" s="30">
        <f t="shared" si="28"/>
        <v>0</v>
      </c>
    </row>
    <row r="199" ht="24.0" customHeight="1">
      <c r="A199" s="37"/>
      <c r="B199" s="38"/>
      <c r="C199" s="22" t="s">
        <v>162</v>
      </c>
      <c r="D199" s="51">
        <v>1.0</v>
      </c>
      <c r="E199" s="51">
        <v>2.13</v>
      </c>
      <c r="F199" s="51">
        <v>0.609</v>
      </c>
      <c r="G199" s="51"/>
      <c r="H199" s="27">
        <f t="shared" si="27"/>
        <v>1.29717</v>
      </c>
      <c r="I199" s="24" t="s">
        <v>16</v>
      </c>
      <c r="J199" s="34">
        <v>0.0</v>
      </c>
      <c r="K199" s="30">
        <f t="shared" si="28"/>
        <v>0</v>
      </c>
    </row>
    <row r="200" ht="24.0" customHeight="1">
      <c r="A200" s="37"/>
      <c r="B200" s="38"/>
      <c r="C200" s="22" t="s">
        <v>163</v>
      </c>
      <c r="D200" s="51">
        <v>1.0</v>
      </c>
      <c r="E200" s="51">
        <v>2.13</v>
      </c>
      <c r="F200" s="51">
        <v>0.9144</v>
      </c>
      <c r="G200" s="51"/>
      <c r="H200" s="27">
        <f t="shared" si="27"/>
        <v>1.947672</v>
      </c>
      <c r="I200" s="24" t="s">
        <v>16</v>
      </c>
      <c r="J200" s="34">
        <v>0.0</v>
      </c>
      <c r="K200" s="30">
        <f t="shared" si="28"/>
        <v>0</v>
      </c>
    </row>
    <row r="201" ht="24.0" customHeight="1">
      <c r="A201" s="37"/>
      <c r="B201" s="38"/>
      <c r="C201" s="22" t="s">
        <v>164</v>
      </c>
      <c r="D201" s="51">
        <v>1.0</v>
      </c>
      <c r="E201" s="51">
        <v>1.67</v>
      </c>
      <c r="F201" s="51">
        <v>0.79</v>
      </c>
      <c r="G201" s="51"/>
      <c r="H201" s="27">
        <f t="shared" si="27"/>
        <v>1.3193</v>
      </c>
      <c r="I201" s="24" t="s">
        <v>16</v>
      </c>
      <c r="J201" s="34">
        <v>0.0</v>
      </c>
      <c r="K201" s="30">
        <f t="shared" si="28"/>
        <v>0</v>
      </c>
    </row>
    <row r="202" ht="24.0" customHeight="1">
      <c r="A202" s="37"/>
      <c r="B202" s="38"/>
      <c r="C202" s="22" t="s">
        <v>165</v>
      </c>
      <c r="D202" s="51">
        <v>7.0</v>
      </c>
      <c r="E202" s="51">
        <v>2.134</v>
      </c>
      <c r="F202" s="51">
        <v>1.22</v>
      </c>
      <c r="G202" s="51"/>
      <c r="H202" s="27">
        <f t="shared" si="27"/>
        <v>18.22436</v>
      </c>
      <c r="I202" s="24" t="s">
        <v>16</v>
      </c>
      <c r="J202" s="34">
        <v>0.0</v>
      </c>
      <c r="K202" s="30">
        <f t="shared" si="28"/>
        <v>0</v>
      </c>
    </row>
    <row r="203" ht="93.75" customHeight="1">
      <c r="A203" s="37"/>
      <c r="B203" s="38">
        <v>35.0</v>
      </c>
      <c r="C203" s="39" t="s">
        <v>166</v>
      </c>
      <c r="D203" s="5"/>
      <c r="E203" s="5"/>
      <c r="F203" s="5"/>
      <c r="G203" s="5"/>
      <c r="H203" s="6"/>
      <c r="I203" s="40"/>
      <c r="J203" s="27"/>
      <c r="K203" s="30"/>
    </row>
    <row r="204" ht="37.5" customHeight="1">
      <c r="A204" s="37"/>
      <c r="B204" s="38"/>
      <c r="C204" s="53" t="s">
        <v>167</v>
      </c>
      <c r="D204" s="91">
        <v>7.0</v>
      </c>
      <c r="E204" s="92">
        <v>2.1336</v>
      </c>
      <c r="F204" s="92">
        <v>1.219</v>
      </c>
      <c r="G204" s="27">
        <f t="shared" ref="G204:G205" si="29">E204*F204</f>
        <v>2.6008584</v>
      </c>
      <c r="H204" s="27">
        <f t="shared" ref="H204:H205" si="30">G204*D204</f>
        <v>18.2060088</v>
      </c>
      <c r="I204" s="71" t="s">
        <v>16</v>
      </c>
      <c r="J204" s="34">
        <v>0.0</v>
      </c>
      <c r="K204" s="30">
        <f t="shared" ref="K204:K205" si="31">H204*J204</f>
        <v>0</v>
      </c>
    </row>
    <row r="205" ht="41.25" customHeight="1">
      <c r="A205" s="37"/>
      <c r="B205" s="38"/>
      <c r="C205" s="53" t="s">
        <v>168</v>
      </c>
      <c r="D205" s="91">
        <v>7.0</v>
      </c>
      <c r="E205" s="92">
        <v>5.18</v>
      </c>
      <c r="F205" s="92">
        <v>1.0</v>
      </c>
      <c r="G205" s="27">
        <f t="shared" si="29"/>
        <v>5.18</v>
      </c>
      <c r="H205" s="27">
        <f t="shared" si="30"/>
        <v>36.26</v>
      </c>
      <c r="I205" s="71" t="s">
        <v>16</v>
      </c>
      <c r="J205" s="34">
        <v>0.0</v>
      </c>
      <c r="K205" s="30">
        <f t="shared" si="31"/>
        <v>0</v>
      </c>
    </row>
    <row r="206" ht="135.75" customHeight="1">
      <c r="A206" s="37"/>
      <c r="B206" s="38">
        <v>36.0</v>
      </c>
      <c r="C206" s="39" t="s">
        <v>169</v>
      </c>
      <c r="D206" s="5"/>
      <c r="E206" s="5"/>
      <c r="F206" s="5"/>
      <c r="G206" s="5"/>
      <c r="H206" s="6"/>
      <c r="I206" s="40"/>
      <c r="J206" s="27"/>
      <c r="K206" s="30"/>
    </row>
    <row r="207" ht="23.25" customHeight="1">
      <c r="A207" s="37"/>
      <c r="B207" s="38"/>
      <c r="C207" s="53"/>
      <c r="D207" s="91"/>
      <c r="E207" s="92">
        <v>1.24</v>
      </c>
      <c r="F207" s="92">
        <v>2.13</v>
      </c>
      <c r="G207" s="27">
        <f>E207*F207</f>
        <v>2.6412</v>
      </c>
      <c r="H207" s="27">
        <f>G207</f>
        <v>2.6412</v>
      </c>
      <c r="I207" s="71" t="s">
        <v>16</v>
      </c>
      <c r="J207" s="34">
        <v>0.0</v>
      </c>
      <c r="K207" s="30">
        <f>H207*J207</f>
        <v>0</v>
      </c>
    </row>
    <row r="208" ht="70.5" customHeight="1">
      <c r="A208" s="37"/>
      <c r="B208" s="38">
        <v>37.0</v>
      </c>
      <c r="C208" s="39" t="s">
        <v>170</v>
      </c>
      <c r="D208" s="5"/>
      <c r="E208" s="5"/>
      <c r="F208" s="5"/>
      <c r="G208" s="5"/>
      <c r="H208" s="6"/>
      <c r="I208" s="40"/>
      <c r="J208" s="27"/>
      <c r="K208" s="30"/>
    </row>
    <row r="209" ht="23.25" customHeight="1">
      <c r="A209" s="37"/>
      <c r="B209" s="38"/>
      <c r="C209" s="53" t="s">
        <v>171</v>
      </c>
      <c r="D209" s="91"/>
      <c r="E209" s="92"/>
      <c r="F209" s="92"/>
      <c r="G209" s="27"/>
      <c r="H209" s="27">
        <v>330.0</v>
      </c>
      <c r="I209" s="71" t="s">
        <v>172</v>
      </c>
      <c r="J209" s="34">
        <v>0.0</v>
      </c>
      <c r="K209" s="30">
        <f>H209*J209</f>
        <v>0</v>
      </c>
    </row>
    <row r="210" ht="23.25" customHeight="1">
      <c r="A210" s="37"/>
      <c r="B210" s="38"/>
      <c r="C210" s="53" t="s">
        <v>173</v>
      </c>
      <c r="D210" s="91"/>
      <c r="E210" s="53">
        <v>5.63</v>
      </c>
      <c r="F210" s="53">
        <v>2.74</v>
      </c>
      <c r="G210" s="53">
        <f>E210*F210</f>
        <v>15.4262</v>
      </c>
      <c r="H210" s="53">
        <v>170.0</v>
      </c>
      <c r="I210" s="71" t="s">
        <v>172</v>
      </c>
      <c r="J210" s="34">
        <v>0.0</v>
      </c>
      <c r="K210" s="30">
        <f>J210*H210</f>
        <v>0</v>
      </c>
    </row>
    <row r="211" ht="63.0" customHeight="1">
      <c r="A211" s="37"/>
      <c r="B211" s="38">
        <v>38.0</v>
      </c>
      <c r="C211" s="39" t="s">
        <v>174</v>
      </c>
      <c r="D211" s="5"/>
      <c r="E211" s="5"/>
      <c r="F211" s="5"/>
      <c r="G211" s="5"/>
      <c r="H211" s="6"/>
      <c r="I211" s="40"/>
      <c r="J211" s="27"/>
      <c r="K211" s="30"/>
    </row>
    <row r="212" ht="23.25" customHeight="1">
      <c r="A212" s="37"/>
      <c r="B212" s="38"/>
      <c r="C212" s="53"/>
      <c r="D212" s="91"/>
      <c r="E212" s="92">
        <v>3.6576</v>
      </c>
      <c r="F212" s="92">
        <v>2.4</v>
      </c>
      <c r="G212" s="27">
        <f>E212*F212</f>
        <v>8.77824</v>
      </c>
      <c r="H212" s="27">
        <f>G212</f>
        <v>8.77824</v>
      </c>
      <c r="I212" s="71" t="s">
        <v>16</v>
      </c>
      <c r="J212" s="34">
        <v>0.0</v>
      </c>
      <c r="K212" s="30">
        <f t="shared" ref="K212:K213" si="32">H212*J212</f>
        <v>0</v>
      </c>
    </row>
    <row r="213" ht="23.25" customHeight="1">
      <c r="A213" s="37"/>
      <c r="B213" s="38"/>
      <c r="C213" s="53" t="s">
        <v>175</v>
      </c>
      <c r="D213" s="91"/>
      <c r="E213" s="92"/>
      <c r="F213" s="92"/>
      <c r="G213" s="27"/>
      <c r="H213" s="27">
        <v>1.0</v>
      </c>
      <c r="I213" s="71" t="s">
        <v>148</v>
      </c>
      <c r="J213" s="34">
        <v>0.0</v>
      </c>
      <c r="K213" s="30">
        <f t="shared" si="32"/>
        <v>0</v>
      </c>
    </row>
    <row r="214" ht="71.25" customHeight="1">
      <c r="A214" s="37"/>
      <c r="B214" s="38">
        <v>39.0</v>
      </c>
      <c r="C214" s="39" t="s">
        <v>176</v>
      </c>
      <c r="D214" s="5"/>
      <c r="E214" s="5"/>
      <c r="F214" s="5"/>
      <c r="G214" s="5"/>
      <c r="H214" s="6"/>
      <c r="I214" s="40"/>
      <c r="J214" s="27"/>
      <c r="K214" s="30"/>
    </row>
    <row r="215" ht="23.25" customHeight="1">
      <c r="A215" s="37"/>
      <c r="B215" s="38"/>
      <c r="C215" s="53"/>
      <c r="D215" s="91"/>
      <c r="E215" s="92">
        <v>57.0</v>
      </c>
      <c r="F215" s="92">
        <v>12.0</v>
      </c>
      <c r="G215" s="27"/>
      <c r="H215" s="27">
        <f>E215*F215</f>
        <v>684</v>
      </c>
      <c r="I215" s="71" t="s">
        <v>128</v>
      </c>
      <c r="J215" s="34">
        <v>0.0</v>
      </c>
      <c r="K215" s="30">
        <f>H215*J215</f>
        <v>0</v>
      </c>
    </row>
    <row r="216" ht="39.0" customHeight="1">
      <c r="A216" s="37"/>
      <c r="B216" s="38">
        <v>40.0</v>
      </c>
      <c r="C216" s="39" t="s">
        <v>177</v>
      </c>
      <c r="D216" s="5"/>
      <c r="E216" s="5"/>
      <c r="F216" s="5"/>
      <c r="G216" s="5"/>
      <c r="H216" s="6"/>
      <c r="I216" s="40"/>
      <c r="J216" s="27"/>
      <c r="K216" s="30"/>
    </row>
    <row r="217" ht="23.25" customHeight="1">
      <c r="A217" s="37"/>
      <c r="B217" s="38"/>
      <c r="C217" s="53"/>
      <c r="D217" s="91"/>
      <c r="E217" s="92"/>
      <c r="F217" s="92"/>
      <c r="G217" s="27"/>
      <c r="H217" s="27">
        <v>1.0</v>
      </c>
      <c r="I217" s="71" t="s">
        <v>148</v>
      </c>
      <c r="J217" s="34">
        <v>0.0</v>
      </c>
      <c r="K217" s="30">
        <f>H217*J217</f>
        <v>0</v>
      </c>
    </row>
    <row r="218" ht="33.75" customHeight="1">
      <c r="A218" s="37"/>
      <c r="B218" s="38">
        <v>41.0</v>
      </c>
      <c r="C218" s="39" t="s">
        <v>178</v>
      </c>
      <c r="D218" s="5"/>
      <c r="E218" s="5"/>
      <c r="F218" s="5"/>
      <c r="G218" s="5"/>
      <c r="H218" s="6"/>
      <c r="I218" s="40"/>
      <c r="J218" s="27"/>
      <c r="K218" s="30"/>
    </row>
    <row r="219" ht="23.25" customHeight="1">
      <c r="A219" s="37"/>
      <c r="B219" s="38"/>
      <c r="C219" s="53"/>
      <c r="D219" s="91"/>
      <c r="E219" s="92"/>
      <c r="F219" s="92"/>
      <c r="G219" s="27"/>
      <c r="H219" s="27">
        <v>1.0</v>
      </c>
      <c r="I219" s="71" t="s">
        <v>148</v>
      </c>
      <c r="J219" s="34">
        <v>0.0</v>
      </c>
      <c r="K219" s="30">
        <f>H219*J219</f>
        <v>0</v>
      </c>
    </row>
    <row r="220" ht="33.75" customHeight="1">
      <c r="A220" s="37"/>
      <c r="B220" s="38">
        <v>42.0</v>
      </c>
      <c r="C220" s="39" t="s">
        <v>179</v>
      </c>
      <c r="D220" s="5"/>
      <c r="E220" s="5"/>
      <c r="F220" s="5"/>
      <c r="G220" s="5"/>
      <c r="H220" s="6"/>
      <c r="I220" s="40"/>
      <c r="J220" s="27"/>
      <c r="K220" s="30"/>
    </row>
    <row r="221" ht="23.25" customHeight="1">
      <c r="A221" s="37"/>
      <c r="B221" s="38"/>
      <c r="C221" s="53"/>
      <c r="D221" s="91"/>
      <c r="E221" s="92"/>
      <c r="F221" s="92"/>
      <c r="G221" s="27"/>
      <c r="H221" s="27">
        <v>1.0</v>
      </c>
      <c r="I221" s="71" t="s">
        <v>148</v>
      </c>
      <c r="J221" s="34">
        <v>0.0</v>
      </c>
      <c r="K221" s="30">
        <f>H221*J221</f>
        <v>0</v>
      </c>
    </row>
    <row r="222" ht="43.5" customHeight="1">
      <c r="A222" s="37"/>
      <c r="B222" s="38">
        <v>43.0</v>
      </c>
      <c r="C222" s="39" t="s">
        <v>180</v>
      </c>
      <c r="D222" s="5"/>
      <c r="E222" s="5"/>
      <c r="F222" s="5"/>
      <c r="G222" s="5"/>
      <c r="H222" s="6"/>
      <c r="I222" s="40"/>
      <c r="J222" s="27"/>
      <c r="K222" s="30"/>
    </row>
    <row r="223" ht="23.25" customHeight="1">
      <c r="A223" s="37"/>
      <c r="B223" s="38"/>
      <c r="C223" s="53"/>
      <c r="D223" s="91"/>
      <c r="E223" s="92"/>
      <c r="F223" s="92"/>
      <c r="G223" s="27"/>
      <c r="H223" s="27">
        <v>1.0</v>
      </c>
      <c r="I223" s="71" t="s">
        <v>148</v>
      </c>
      <c r="J223" s="34">
        <v>0.0</v>
      </c>
      <c r="K223" s="30">
        <f>H223*J223</f>
        <v>0</v>
      </c>
    </row>
    <row r="224" ht="41.25" customHeight="1">
      <c r="A224" s="37"/>
      <c r="B224" s="38">
        <v>44.0</v>
      </c>
      <c r="C224" s="39" t="s">
        <v>181</v>
      </c>
      <c r="D224" s="5"/>
      <c r="E224" s="5"/>
      <c r="F224" s="5"/>
      <c r="G224" s="5"/>
      <c r="H224" s="6"/>
      <c r="I224" s="40"/>
      <c r="J224" s="27"/>
      <c r="K224" s="30"/>
    </row>
    <row r="225" ht="23.25" customHeight="1">
      <c r="A225" s="37"/>
      <c r="B225" s="38"/>
      <c r="C225" s="53"/>
      <c r="D225" s="91"/>
      <c r="E225" s="92"/>
      <c r="F225" s="92"/>
      <c r="G225" s="27"/>
      <c r="H225" s="27">
        <v>1.0</v>
      </c>
      <c r="I225" s="71" t="s">
        <v>148</v>
      </c>
      <c r="J225" s="34">
        <v>0.0</v>
      </c>
      <c r="K225" s="30">
        <f t="shared" ref="K225:K226" si="33">H225*J225</f>
        <v>0</v>
      </c>
    </row>
    <row r="226" ht="23.25" customHeight="1">
      <c r="A226" s="37"/>
      <c r="B226" s="38">
        <v>45.0</v>
      </c>
      <c r="C226" s="53" t="s">
        <v>182</v>
      </c>
      <c r="D226" s="91"/>
      <c r="E226" s="92"/>
      <c r="F226" s="92"/>
      <c r="G226" s="27"/>
      <c r="H226" s="27">
        <v>1.0</v>
      </c>
      <c r="I226" s="71" t="s">
        <v>148</v>
      </c>
      <c r="J226" s="34">
        <v>0.0</v>
      </c>
      <c r="K226" s="30">
        <f t="shared" si="33"/>
        <v>0</v>
      </c>
    </row>
    <row r="227" ht="15.75" customHeight="1">
      <c r="A227" s="37"/>
      <c r="B227" s="38"/>
      <c r="C227" s="94"/>
      <c r="D227" s="53"/>
      <c r="E227" s="94"/>
      <c r="F227" s="94"/>
      <c r="G227" s="94"/>
      <c r="H227" s="94"/>
      <c r="I227" s="96" t="s">
        <v>183</v>
      </c>
      <c r="J227" s="6"/>
      <c r="K227" s="30">
        <f>SUM(K5:K226)</f>
        <v>0</v>
      </c>
    </row>
    <row r="228" ht="15.75" customHeight="1">
      <c r="A228" s="37"/>
      <c r="B228" s="38"/>
      <c r="C228" s="97" t="s">
        <v>184</v>
      </c>
      <c r="D228" s="5"/>
      <c r="E228" s="5"/>
      <c r="F228" s="5"/>
      <c r="G228" s="5"/>
      <c r="H228" s="5"/>
      <c r="I228" s="5"/>
      <c r="J228" s="6"/>
      <c r="K228" s="30">
        <f>K227*18%</f>
        <v>0</v>
      </c>
    </row>
    <row r="229" ht="15.75" customHeight="1">
      <c r="A229" s="37"/>
      <c r="B229" s="38"/>
      <c r="C229" s="49"/>
      <c r="D229" s="49"/>
      <c r="E229" s="49"/>
      <c r="F229" s="49"/>
      <c r="G229" s="49"/>
      <c r="H229" s="23"/>
      <c r="I229" s="96" t="s">
        <v>185</v>
      </c>
      <c r="J229" s="6"/>
      <c r="K229" s="30">
        <f>SUM(K227:K228)</f>
        <v>0</v>
      </c>
    </row>
    <row r="230" ht="15.75" customHeight="1">
      <c r="B230" s="98"/>
      <c r="H230" s="99"/>
      <c r="J230" s="100"/>
      <c r="K230" s="101"/>
    </row>
    <row r="231" ht="15.75" customHeight="1">
      <c r="B231" s="102" t="s">
        <v>186</v>
      </c>
      <c r="C231" s="5"/>
      <c r="D231" s="5"/>
      <c r="E231" s="5"/>
      <c r="F231" s="5"/>
      <c r="G231" s="5"/>
      <c r="H231" s="5"/>
      <c r="I231" s="5"/>
      <c r="J231" s="5"/>
      <c r="K231" s="6"/>
    </row>
    <row r="232" ht="15.75" customHeight="1">
      <c r="B232" s="103" t="s">
        <v>187</v>
      </c>
      <c r="K232" s="104"/>
    </row>
    <row r="233" ht="15.75" customHeight="1">
      <c r="B233" s="105"/>
      <c r="K233" s="104"/>
    </row>
    <row r="234" ht="15.75" customHeight="1">
      <c r="B234" s="105"/>
      <c r="K234" s="104"/>
    </row>
    <row r="235" ht="15.75" customHeight="1">
      <c r="B235" s="105"/>
      <c r="K235" s="104"/>
    </row>
    <row r="236" ht="15.75" customHeight="1">
      <c r="B236" s="105"/>
      <c r="K236" s="104"/>
    </row>
    <row r="237" ht="15.75" customHeight="1">
      <c r="B237" s="105"/>
      <c r="K237" s="104"/>
    </row>
    <row r="238" ht="15.75" customHeight="1">
      <c r="B238" s="105"/>
      <c r="K238" s="104"/>
    </row>
    <row r="239" ht="15.75" customHeight="1">
      <c r="B239" s="105"/>
      <c r="K239" s="104"/>
    </row>
    <row r="240" ht="15.75" customHeight="1">
      <c r="B240" s="105"/>
      <c r="K240" s="104"/>
    </row>
    <row r="241" ht="15.75" customHeight="1">
      <c r="B241" s="105"/>
      <c r="K241" s="104"/>
    </row>
    <row r="242" ht="15.75" customHeight="1">
      <c r="B242" s="105"/>
      <c r="K242" s="104"/>
    </row>
    <row r="243" ht="15.75" customHeight="1">
      <c r="B243" s="105"/>
      <c r="K243" s="104"/>
    </row>
    <row r="244" ht="15.75" customHeight="1">
      <c r="B244" s="105"/>
      <c r="K244" s="104"/>
    </row>
    <row r="245" ht="15.75" customHeight="1">
      <c r="B245" s="106"/>
      <c r="C245" s="107"/>
      <c r="D245" s="107"/>
      <c r="E245" s="107"/>
      <c r="F245" s="107"/>
      <c r="G245" s="107"/>
      <c r="H245" s="107"/>
      <c r="I245" s="107"/>
      <c r="J245" s="107"/>
      <c r="K245" s="108"/>
    </row>
    <row r="246" ht="15.75" customHeight="1">
      <c r="B246" s="98"/>
      <c r="H246" s="99"/>
      <c r="J246" s="100"/>
      <c r="K246" s="101"/>
    </row>
    <row r="247" ht="15.75" customHeight="1">
      <c r="B247" s="98"/>
      <c r="H247" s="99"/>
      <c r="J247" s="100"/>
      <c r="K247" s="101"/>
    </row>
    <row r="248" ht="15.75" customHeight="1">
      <c r="B248" s="98"/>
      <c r="H248" s="99"/>
      <c r="J248" s="100"/>
      <c r="K248" s="101"/>
    </row>
    <row r="249" ht="15.75" customHeight="1">
      <c r="B249" s="98"/>
      <c r="H249" s="99"/>
      <c r="J249" s="100"/>
      <c r="K249" s="101"/>
    </row>
    <row r="250" ht="15.75" customHeight="1">
      <c r="B250" s="98"/>
      <c r="H250" s="99"/>
      <c r="J250" s="100"/>
      <c r="K250" s="101"/>
    </row>
    <row r="251" ht="15.75" customHeight="1">
      <c r="B251" s="98"/>
      <c r="H251" s="99"/>
      <c r="J251" s="100"/>
      <c r="K251" s="101"/>
    </row>
    <row r="252" ht="15.75" customHeight="1">
      <c r="B252" s="98"/>
      <c r="H252" s="99"/>
      <c r="J252" s="100"/>
      <c r="K252" s="101"/>
    </row>
    <row r="253" ht="15.75" customHeight="1">
      <c r="B253" s="98"/>
      <c r="H253" s="99"/>
      <c r="J253" s="100"/>
      <c r="K253" s="101"/>
    </row>
    <row r="254" ht="15.75" customHeight="1">
      <c r="B254" s="98"/>
      <c r="H254" s="99"/>
      <c r="J254" s="100"/>
      <c r="K254" s="101"/>
    </row>
    <row r="255" ht="15.75" customHeight="1">
      <c r="B255" s="98"/>
      <c r="H255" s="99"/>
      <c r="J255" s="100"/>
      <c r="K255" s="101"/>
    </row>
    <row r="256" ht="15.75" customHeight="1">
      <c r="B256" s="98"/>
      <c r="H256" s="99"/>
      <c r="J256" s="100"/>
      <c r="K256" s="101"/>
    </row>
    <row r="257" ht="15.75" customHeight="1">
      <c r="B257" s="98"/>
      <c r="H257" s="99"/>
      <c r="J257" s="100"/>
      <c r="K257" s="101"/>
    </row>
    <row r="258" ht="15.75" customHeight="1">
      <c r="B258" s="98"/>
      <c r="H258" s="99"/>
      <c r="J258" s="100"/>
      <c r="K258" s="101"/>
    </row>
    <row r="259" ht="15.75" customHeight="1">
      <c r="B259" s="98"/>
      <c r="H259" s="99"/>
      <c r="J259" s="100"/>
      <c r="K259" s="101"/>
    </row>
    <row r="260" ht="15.75" customHeight="1">
      <c r="B260" s="98"/>
      <c r="H260" s="99"/>
      <c r="J260" s="100"/>
      <c r="K260" s="101"/>
    </row>
    <row r="261" ht="15.75" customHeight="1">
      <c r="B261" s="98"/>
      <c r="H261" s="99"/>
      <c r="J261" s="100"/>
      <c r="K261" s="101"/>
    </row>
    <row r="262" ht="15.75" customHeight="1">
      <c r="B262" s="98"/>
      <c r="H262" s="99"/>
      <c r="J262" s="100"/>
      <c r="K262" s="101"/>
    </row>
    <row r="263" ht="15.75" customHeight="1">
      <c r="B263" s="98"/>
      <c r="H263" s="99"/>
      <c r="J263" s="100"/>
      <c r="K263" s="101"/>
    </row>
    <row r="264" ht="15.75" customHeight="1">
      <c r="B264" s="98"/>
      <c r="H264" s="99"/>
      <c r="J264" s="100"/>
      <c r="K264" s="101"/>
    </row>
    <row r="265" ht="15.75" customHeight="1">
      <c r="B265" s="98"/>
      <c r="H265" s="99"/>
      <c r="J265" s="100"/>
      <c r="K265" s="101"/>
    </row>
    <row r="266" ht="15.75" customHeight="1">
      <c r="B266" s="98"/>
      <c r="H266" s="99"/>
      <c r="J266" s="100"/>
      <c r="K266" s="101"/>
    </row>
    <row r="267" ht="15.75" customHeight="1">
      <c r="B267" s="98"/>
      <c r="H267" s="99"/>
      <c r="J267" s="100"/>
      <c r="K267" s="101"/>
    </row>
    <row r="268" ht="15.75" customHeight="1">
      <c r="B268" s="98"/>
      <c r="H268" s="99"/>
      <c r="J268" s="100"/>
      <c r="K268" s="101"/>
    </row>
    <row r="269" ht="15.75" customHeight="1">
      <c r="B269" s="98"/>
      <c r="H269" s="99"/>
      <c r="J269" s="100"/>
      <c r="K269" s="101"/>
    </row>
    <row r="270" ht="15.75" customHeight="1">
      <c r="B270" s="98"/>
      <c r="H270" s="99"/>
      <c r="J270" s="100"/>
      <c r="K270" s="101"/>
    </row>
    <row r="271" ht="15.75" customHeight="1">
      <c r="B271" s="98"/>
      <c r="H271" s="99"/>
      <c r="J271" s="100"/>
      <c r="K271" s="101"/>
    </row>
    <row r="272" ht="15.75" customHeight="1">
      <c r="B272" s="98"/>
      <c r="H272" s="99"/>
      <c r="J272" s="100"/>
      <c r="K272" s="101"/>
    </row>
    <row r="273" ht="15.75" customHeight="1">
      <c r="B273" s="98"/>
      <c r="H273" s="99"/>
      <c r="J273" s="100"/>
      <c r="K273" s="101"/>
    </row>
    <row r="274" ht="15.75" customHeight="1">
      <c r="B274" s="98"/>
      <c r="H274" s="99"/>
      <c r="J274" s="100"/>
      <c r="K274" s="101"/>
    </row>
    <row r="275" ht="15.75" customHeight="1">
      <c r="B275" s="98"/>
      <c r="H275" s="99"/>
      <c r="J275" s="100"/>
      <c r="K275" s="101"/>
    </row>
    <row r="276" ht="15.75" customHeight="1">
      <c r="B276" s="98"/>
      <c r="H276" s="99"/>
      <c r="J276" s="100"/>
      <c r="K276" s="101"/>
    </row>
    <row r="277" ht="15.75" customHeight="1">
      <c r="B277" s="98"/>
      <c r="H277" s="99"/>
      <c r="J277" s="100"/>
      <c r="K277" s="101"/>
    </row>
    <row r="278" ht="15.75" customHeight="1">
      <c r="B278" s="98"/>
      <c r="H278" s="99"/>
      <c r="J278" s="100"/>
      <c r="K278" s="101"/>
    </row>
    <row r="279" ht="15.75" customHeight="1">
      <c r="B279" s="98"/>
      <c r="H279" s="99"/>
      <c r="J279" s="100"/>
      <c r="K279" s="101"/>
    </row>
    <row r="280" ht="15.75" customHeight="1">
      <c r="B280" s="98"/>
      <c r="H280" s="99"/>
      <c r="J280" s="100"/>
      <c r="K280" s="101"/>
    </row>
    <row r="281" ht="15.75" customHeight="1">
      <c r="B281" s="98"/>
      <c r="H281" s="99"/>
      <c r="J281" s="100"/>
      <c r="K281" s="101"/>
    </row>
    <row r="282" ht="15.75" customHeight="1">
      <c r="B282" s="98"/>
      <c r="H282" s="99"/>
      <c r="J282" s="100"/>
      <c r="K282" s="101"/>
    </row>
    <row r="283" ht="15.75" customHeight="1">
      <c r="B283" s="98"/>
      <c r="H283" s="99"/>
      <c r="J283" s="100"/>
      <c r="K283" s="101"/>
    </row>
    <row r="284" ht="15.75" customHeight="1">
      <c r="B284" s="98"/>
      <c r="H284" s="99"/>
      <c r="J284" s="100"/>
      <c r="K284" s="101"/>
    </row>
    <row r="285" ht="15.75" customHeight="1">
      <c r="B285" s="98"/>
      <c r="H285" s="99"/>
      <c r="J285" s="100"/>
      <c r="K285" s="101"/>
    </row>
    <row r="286" ht="15.75" customHeight="1">
      <c r="B286" s="98"/>
      <c r="H286" s="99"/>
      <c r="J286" s="100"/>
      <c r="K286" s="101"/>
    </row>
    <row r="287" ht="15.75" customHeight="1">
      <c r="B287" s="98"/>
      <c r="H287" s="99"/>
      <c r="J287" s="100"/>
      <c r="K287" s="101"/>
    </row>
    <row r="288" ht="15.75" customHeight="1">
      <c r="B288" s="98"/>
      <c r="H288" s="99"/>
      <c r="J288" s="100"/>
      <c r="K288" s="101"/>
    </row>
    <row r="289" ht="15.75" customHeight="1">
      <c r="B289" s="98"/>
      <c r="H289" s="99"/>
      <c r="J289" s="100"/>
      <c r="K289" s="101"/>
    </row>
    <row r="290" ht="15.75" customHeight="1">
      <c r="B290" s="98"/>
      <c r="H290" s="99"/>
      <c r="J290" s="100"/>
      <c r="K290" s="101"/>
    </row>
    <row r="291" ht="15.75" customHeight="1">
      <c r="B291" s="98"/>
      <c r="H291" s="99"/>
      <c r="J291" s="100"/>
      <c r="K291" s="101"/>
    </row>
    <row r="292" ht="15.75" customHeight="1">
      <c r="B292" s="98"/>
      <c r="H292" s="99"/>
      <c r="J292" s="100"/>
      <c r="K292" s="101"/>
    </row>
    <row r="293" ht="15.75" customHeight="1">
      <c r="B293" s="98"/>
      <c r="H293" s="99"/>
      <c r="J293" s="100"/>
      <c r="K293" s="101"/>
    </row>
    <row r="294" ht="15.75" customHeight="1">
      <c r="B294" s="98"/>
      <c r="H294" s="99"/>
      <c r="J294" s="100"/>
      <c r="K294" s="101"/>
    </row>
    <row r="295" ht="15.75" customHeight="1">
      <c r="B295" s="98"/>
      <c r="H295" s="99"/>
      <c r="J295" s="100"/>
      <c r="K295" s="101"/>
    </row>
    <row r="296" ht="15.75" customHeight="1">
      <c r="B296" s="98"/>
      <c r="H296" s="99"/>
      <c r="J296" s="100"/>
      <c r="K296" s="101"/>
    </row>
    <row r="297" ht="15.75" customHeight="1">
      <c r="B297" s="98"/>
      <c r="H297" s="99"/>
      <c r="J297" s="100"/>
      <c r="K297" s="101"/>
    </row>
    <row r="298" ht="15.75" customHeight="1">
      <c r="B298" s="98"/>
      <c r="H298" s="99"/>
      <c r="J298" s="100"/>
      <c r="K298" s="101"/>
    </row>
    <row r="299" ht="15.75" customHeight="1">
      <c r="B299" s="98"/>
      <c r="H299" s="99"/>
      <c r="J299" s="100"/>
      <c r="K299" s="101"/>
    </row>
    <row r="300" ht="15.75" customHeight="1">
      <c r="B300" s="98"/>
      <c r="H300" s="99"/>
      <c r="J300" s="100"/>
      <c r="K300" s="101"/>
    </row>
    <row r="301" ht="15.75" customHeight="1">
      <c r="B301" s="98"/>
      <c r="H301" s="99"/>
      <c r="J301" s="100"/>
      <c r="K301" s="101"/>
    </row>
    <row r="302" ht="15.75" customHeight="1">
      <c r="B302" s="98"/>
      <c r="H302" s="99"/>
      <c r="J302" s="100"/>
      <c r="K302" s="101"/>
    </row>
    <row r="303" ht="15.75" customHeight="1">
      <c r="B303" s="98"/>
      <c r="H303" s="99"/>
      <c r="J303" s="100"/>
      <c r="K303" s="101"/>
    </row>
    <row r="304" ht="15.75" customHeight="1">
      <c r="B304" s="98"/>
      <c r="H304" s="99"/>
      <c r="J304" s="100"/>
      <c r="K304" s="101"/>
    </row>
    <row r="305" ht="15.75" customHeight="1">
      <c r="B305" s="98"/>
      <c r="H305" s="99"/>
      <c r="J305" s="100"/>
      <c r="K305" s="101"/>
    </row>
    <row r="306" ht="15.75" customHeight="1">
      <c r="B306" s="98"/>
      <c r="H306" s="99"/>
      <c r="J306" s="100"/>
      <c r="K306" s="101"/>
    </row>
    <row r="307" ht="15.75" customHeight="1">
      <c r="B307" s="98"/>
      <c r="H307" s="99"/>
      <c r="J307" s="100"/>
      <c r="K307" s="101"/>
    </row>
    <row r="308" ht="15.75" customHeight="1">
      <c r="B308" s="98"/>
      <c r="H308" s="99"/>
      <c r="J308" s="100"/>
      <c r="K308" s="101"/>
    </row>
    <row r="309" ht="15.75" customHeight="1">
      <c r="B309" s="98"/>
      <c r="H309" s="99"/>
      <c r="J309" s="100"/>
      <c r="K309" s="101"/>
    </row>
    <row r="310" ht="15.75" customHeight="1">
      <c r="B310" s="98"/>
      <c r="H310" s="99"/>
      <c r="J310" s="100"/>
      <c r="K310" s="101"/>
    </row>
    <row r="311" ht="15.75" customHeight="1">
      <c r="B311" s="98"/>
      <c r="H311" s="99"/>
      <c r="J311" s="100"/>
      <c r="K311" s="101"/>
    </row>
    <row r="312" ht="15.75" customHeight="1">
      <c r="B312" s="98"/>
      <c r="H312" s="99"/>
      <c r="J312" s="100"/>
      <c r="K312" s="101"/>
    </row>
    <row r="313" ht="15.75" customHeight="1">
      <c r="B313" s="98"/>
      <c r="H313" s="99"/>
      <c r="J313" s="100"/>
      <c r="K313" s="101"/>
    </row>
    <row r="314" ht="15.75" customHeight="1">
      <c r="B314" s="98"/>
      <c r="H314" s="99"/>
      <c r="J314" s="100"/>
      <c r="K314" s="101"/>
    </row>
    <row r="315" ht="15.75" customHeight="1">
      <c r="B315" s="98"/>
      <c r="H315" s="99"/>
      <c r="J315" s="100"/>
      <c r="K315" s="101"/>
    </row>
    <row r="316" ht="15.75" customHeight="1">
      <c r="B316" s="98"/>
      <c r="H316" s="99"/>
      <c r="J316" s="100"/>
      <c r="K316" s="101"/>
    </row>
    <row r="317" ht="15.75" customHeight="1">
      <c r="B317" s="98"/>
      <c r="H317" s="99"/>
      <c r="J317" s="100"/>
      <c r="K317" s="101"/>
    </row>
    <row r="318" ht="15.75" customHeight="1">
      <c r="B318" s="98"/>
      <c r="H318" s="99"/>
      <c r="J318" s="100"/>
      <c r="K318" s="101"/>
    </row>
    <row r="319" ht="15.75" customHeight="1">
      <c r="B319" s="98"/>
      <c r="H319" s="99"/>
      <c r="J319" s="100"/>
      <c r="K319" s="101"/>
    </row>
    <row r="320" ht="15.75" customHeight="1">
      <c r="B320" s="98"/>
      <c r="H320" s="99"/>
      <c r="J320" s="100"/>
      <c r="K320" s="101"/>
    </row>
    <row r="321" ht="15.75" customHeight="1">
      <c r="B321" s="98"/>
      <c r="H321" s="99"/>
      <c r="J321" s="100"/>
      <c r="K321" s="101"/>
    </row>
    <row r="322" ht="15.75" customHeight="1">
      <c r="B322" s="98"/>
      <c r="H322" s="99"/>
      <c r="J322" s="100"/>
      <c r="K322" s="101"/>
    </row>
    <row r="323" ht="15.75" customHeight="1">
      <c r="B323" s="98"/>
      <c r="H323" s="99"/>
      <c r="J323" s="100"/>
      <c r="K323" s="101"/>
    </row>
    <row r="324" ht="15.75" customHeight="1">
      <c r="B324" s="98"/>
      <c r="H324" s="99"/>
      <c r="J324" s="100"/>
      <c r="K324" s="101"/>
    </row>
    <row r="325" ht="15.75" customHeight="1">
      <c r="B325" s="98"/>
      <c r="H325" s="99"/>
      <c r="J325" s="100"/>
      <c r="K325" s="101"/>
    </row>
    <row r="326" ht="15.75" customHeight="1">
      <c r="B326" s="98"/>
      <c r="H326" s="99"/>
      <c r="J326" s="100"/>
      <c r="K326" s="101"/>
    </row>
    <row r="327" ht="15.75" customHeight="1">
      <c r="B327" s="98"/>
      <c r="H327" s="99"/>
      <c r="J327" s="100"/>
      <c r="K327" s="101"/>
    </row>
    <row r="328" ht="15.75" customHeight="1">
      <c r="B328" s="98"/>
      <c r="H328" s="99"/>
      <c r="J328" s="100"/>
      <c r="K328" s="101"/>
    </row>
    <row r="329" ht="15.75" customHeight="1">
      <c r="B329" s="98"/>
      <c r="H329" s="99"/>
      <c r="J329" s="100"/>
      <c r="K329" s="101"/>
    </row>
    <row r="330" ht="15.75" customHeight="1">
      <c r="B330" s="98"/>
      <c r="H330" s="99"/>
      <c r="J330" s="100"/>
      <c r="K330" s="101"/>
    </row>
    <row r="331" ht="15.75" customHeight="1">
      <c r="B331" s="98"/>
      <c r="H331" s="99"/>
      <c r="J331" s="100"/>
      <c r="K331" s="101"/>
    </row>
    <row r="332" ht="15.75" customHeight="1">
      <c r="B332" s="98"/>
      <c r="H332" s="99"/>
      <c r="J332" s="100"/>
      <c r="K332" s="101"/>
    </row>
    <row r="333" ht="15.75" customHeight="1">
      <c r="B333" s="98"/>
      <c r="H333" s="99"/>
      <c r="J333" s="100"/>
      <c r="K333" s="101"/>
    </row>
    <row r="334" ht="15.75" customHeight="1">
      <c r="B334" s="98"/>
      <c r="H334" s="99"/>
      <c r="J334" s="100"/>
      <c r="K334" s="101"/>
    </row>
    <row r="335" ht="15.75" customHeight="1">
      <c r="B335" s="98"/>
      <c r="H335" s="99"/>
      <c r="J335" s="100"/>
      <c r="K335" s="101"/>
    </row>
    <row r="336" ht="15.75" customHeight="1">
      <c r="B336" s="98"/>
      <c r="H336" s="99"/>
      <c r="J336" s="100"/>
      <c r="K336" s="101"/>
    </row>
    <row r="337" ht="15.75" customHeight="1">
      <c r="B337" s="98"/>
      <c r="H337" s="99"/>
      <c r="J337" s="100"/>
      <c r="K337" s="101"/>
    </row>
    <row r="338" ht="15.75" customHeight="1">
      <c r="B338" s="98"/>
      <c r="H338" s="99"/>
      <c r="J338" s="100"/>
      <c r="K338" s="101"/>
    </row>
    <row r="339" ht="15.75" customHeight="1">
      <c r="B339" s="98"/>
      <c r="H339" s="99"/>
      <c r="J339" s="100"/>
      <c r="K339" s="101"/>
    </row>
    <row r="340" ht="15.75" customHeight="1">
      <c r="B340" s="98"/>
      <c r="H340" s="99"/>
      <c r="J340" s="100"/>
      <c r="K340" s="101"/>
    </row>
    <row r="341" ht="15.75" customHeight="1">
      <c r="B341" s="98"/>
      <c r="H341" s="99"/>
      <c r="J341" s="100"/>
      <c r="K341" s="101"/>
    </row>
    <row r="342" ht="15.75" customHeight="1">
      <c r="B342" s="98"/>
      <c r="H342" s="99"/>
      <c r="J342" s="100"/>
      <c r="K342" s="101"/>
    </row>
    <row r="343" ht="15.75" customHeight="1">
      <c r="B343" s="98"/>
      <c r="H343" s="99"/>
      <c r="J343" s="100"/>
      <c r="K343" s="101"/>
    </row>
    <row r="344" ht="15.75" customHeight="1">
      <c r="B344" s="98"/>
      <c r="H344" s="99"/>
      <c r="J344" s="100"/>
      <c r="K344" s="101"/>
    </row>
    <row r="345" ht="15.75" customHeight="1">
      <c r="B345" s="98"/>
      <c r="H345" s="99"/>
      <c r="J345" s="100"/>
      <c r="K345" s="101"/>
    </row>
    <row r="346" ht="15.75" customHeight="1">
      <c r="B346" s="98"/>
      <c r="H346" s="99"/>
      <c r="J346" s="100"/>
      <c r="K346" s="101"/>
    </row>
    <row r="347" ht="15.75" customHeight="1">
      <c r="B347" s="98"/>
      <c r="H347" s="99"/>
      <c r="J347" s="100"/>
      <c r="K347" s="101"/>
    </row>
    <row r="348" ht="15.75" customHeight="1">
      <c r="B348" s="98"/>
      <c r="H348" s="99"/>
      <c r="J348" s="100"/>
      <c r="K348" s="101"/>
    </row>
    <row r="349" ht="15.75" customHeight="1">
      <c r="B349" s="98"/>
      <c r="H349" s="99"/>
      <c r="J349" s="100"/>
      <c r="K349" s="101"/>
    </row>
    <row r="350" ht="15.75" customHeight="1">
      <c r="B350" s="98"/>
      <c r="H350" s="99"/>
      <c r="J350" s="100"/>
      <c r="K350" s="101"/>
    </row>
    <row r="351" ht="15.75" customHeight="1">
      <c r="B351" s="98"/>
      <c r="H351" s="99"/>
      <c r="J351" s="100"/>
      <c r="K351" s="101"/>
    </row>
    <row r="352" ht="15.75" customHeight="1">
      <c r="B352" s="98"/>
      <c r="H352" s="99"/>
      <c r="J352" s="100"/>
      <c r="K352" s="101"/>
    </row>
    <row r="353" ht="15.75" customHeight="1">
      <c r="B353" s="98"/>
      <c r="H353" s="99"/>
      <c r="J353" s="100"/>
      <c r="K353" s="101"/>
    </row>
    <row r="354" ht="15.75" customHeight="1">
      <c r="B354" s="98"/>
      <c r="H354" s="99"/>
      <c r="J354" s="100"/>
      <c r="K354" s="101"/>
    </row>
    <row r="355" ht="15.75" customHeight="1">
      <c r="B355" s="98"/>
      <c r="H355" s="99"/>
      <c r="J355" s="100"/>
      <c r="K355" s="101"/>
    </row>
    <row r="356" ht="15.75" customHeight="1">
      <c r="B356" s="98"/>
      <c r="H356" s="99"/>
      <c r="J356" s="100"/>
      <c r="K356" s="101"/>
    </row>
    <row r="357" ht="15.75" customHeight="1">
      <c r="B357" s="98"/>
      <c r="H357" s="99"/>
      <c r="J357" s="100"/>
      <c r="K357" s="101"/>
    </row>
    <row r="358" ht="15.75" customHeight="1">
      <c r="B358" s="98"/>
      <c r="H358" s="99"/>
      <c r="J358" s="100"/>
      <c r="K358" s="101"/>
    </row>
    <row r="359" ht="15.75" customHeight="1">
      <c r="B359" s="98"/>
      <c r="H359" s="99"/>
      <c r="J359" s="100"/>
      <c r="K359" s="101"/>
    </row>
    <row r="360" ht="15.75" customHeight="1">
      <c r="B360" s="98"/>
      <c r="H360" s="99"/>
      <c r="J360" s="100"/>
      <c r="K360" s="101"/>
    </row>
    <row r="361" ht="15.75" customHeight="1">
      <c r="B361" s="98"/>
      <c r="H361" s="99"/>
      <c r="J361" s="100"/>
      <c r="K361" s="101"/>
    </row>
    <row r="362" ht="15.75" customHeight="1">
      <c r="B362" s="98"/>
      <c r="H362" s="99"/>
      <c r="J362" s="100"/>
      <c r="K362" s="101"/>
    </row>
    <row r="363" ht="15.75" customHeight="1">
      <c r="B363" s="98"/>
      <c r="H363" s="99"/>
      <c r="J363" s="100"/>
      <c r="K363" s="101"/>
    </row>
    <row r="364" ht="15.75" customHeight="1">
      <c r="B364" s="98"/>
      <c r="H364" s="99"/>
      <c r="J364" s="100"/>
      <c r="K364" s="101"/>
    </row>
    <row r="365" ht="15.75" customHeight="1">
      <c r="B365" s="98"/>
      <c r="H365" s="99"/>
      <c r="J365" s="100"/>
      <c r="K365" s="101"/>
    </row>
    <row r="366" ht="15.75" customHeight="1">
      <c r="B366" s="98"/>
      <c r="H366" s="99"/>
      <c r="J366" s="100"/>
      <c r="K366" s="101"/>
    </row>
    <row r="367" ht="15.75" customHeight="1">
      <c r="B367" s="98"/>
      <c r="H367" s="99"/>
      <c r="J367" s="100"/>
      <c r="K367" s="101"/>
    </row>
    <row r="368" ht="15.75" customHeight="1">
      <c r="B368" s="98"/>
      <c r="H368" s="99"/>
      <c r="J368" s="100"/>
      <c r="K368" s="101"/>
    </row>
    <row r="369" ht="15.75" customHeight="1">
      <c r="B369" s="98"/>
      <c r="H369" s="99"/>
      <c r="J369" s="100"/>
      <c r="K369" s="101"/>
    </row>
    <row r="370" ht="15.75" customHeight="1">
      <c r="B370" s="98"/>
      <c r="H370" s="99"/>
      <c r="J370" s="100"/>
      <c r="K370" s="101"/>
    </row>
    <row r="371" ht="15.75" customHeight="1">
      <c r="B371" s="98"/>
      <c r="H371" s="99"/>
      <c r="J371" s="100"/>
      <c r="K371" s="101"/>
    </row>
    <row r="372" ht="15.75" customHeight="1">
      <c r="B372" s="98"/>
      <c r="H372" s="99"/>
      <c r="J372" s="100"/>
      <c r="K372" s="101"/>
    </row>
    <row r="373" ht="15.75" customHeight="1">
      <c r="B373" s="98"/>
      <c r="H373" s="99"/>
      <c r="J373" s="100"/>
      <c r="K373" s="101"/>
    </row>
    <row r="374" ht="15.75" customHeight="1">
      <c r="B374" s="98"/>
      <c r="H374" s="99"/>
      <c r="J374" s="100"/>
      <c r="K374" s="101"/>
    </row>
    <row r="375" ht="15.75" customHeight="1">
      <c r="B375" s="98"/>
      <c r="H375" s="99"/>
      <c r="J375" s="100"/>
      <c r="K375" s="101"/>
    </row>
    <row r="376" ht="15.75" customHeight="1">
      <c r="B376" s="98"/>
      <c r="H376" s="99"/>
      <c r="J376" s="100"/>
      <c r="K376" s="101"/>
    </row>
    <row r="377" ht="15.75" customHeight="1">
      <c r="B377" s="98"/>
      <c r="H377" s="99"/>
      <c r="J377" s="100"/>
      <c r="K377" s="101"/>
    </row>
    <row r="378" ht="15.75" customHeight="1">
      <c r="B378" s="98"/>
      <c r="H378" s="99"/>
      <c r="J378" s="100"/>
      <c r="K378" s="101"/>
    </row>
    <row r="379" ht="15.75" customHeight="1">
      <c r="B379" s="98"/>
      <c r="H379" s="99"/>
      <c r="J379" s="100"/>
      <c r="K379" s="101"/>
    </row>
    <row r="380" ht="15.75" customHeight="1">
      <c r="B380" s="98"/>
      <c r="H380" s="99"/>
      <c r="J380" s="100"/>
      <c r="K380" s="101"/>
    </row>
    <row r="381" ht="15.75" customHeight="1">
      <c r="B381" s="98"/>
      <c r="H381" s="99"/>
      <c r="J381" s="100"/>
      <c r="K381" s="101"/>
    </row>
    <row r="382" ht="15.75" customHeight="1">
      <c r="B382" s="98"/>
      <c r="H382" s="99"/>
      <c r="J382" s="100"/>
      <c r="K382" s="101"/>
    </row>
    <row r="383" ht="15.75" customHeight="1">
      <c r="B383" s="98"/>
      <c r="H383" s="99"/>
      <c r="J383" s="100"/>
      <c r="K383" s="101"/>
    </row>
    <row r="384" ht="15.75" customHeight="1">
      <c r="B384" s="98"/>
      <c r="H384" s="99"/>
      <c r="J384" s="100"/>
      <c r="K384" s="101"/>
    </row>
    <row r="385" ht="15.75" customHeight="1">
      <c r="B385" s="98"/>
      <c r="H385" s="99"/>
      <c r="J385" s="100"/>
      <c r="K385" s="101"/>
    </row>
    <row r="386" ht="15.75" customHeight="1">
      <c r="B386" s="98"/>
      <c r="H386" s="99"/>
      <c r="J386" s="100"/>
      <c r="K386" s="101"/>
    </row>
    <row r="387" ht="15.75" customHeight="1">
      <c r="B387" s="98"/>
      <c r="H387" s="99"/>
      <c r="J387" s="100"/>
      <c r="K387" s="101"/>
    </row>
    <row r="388" ht="15.75" customHeight="1">
      <c r="B388" s="98"/>
      <c r="H388" s="99"/>
      <c r="J388" s="100"/>
      <c r="K388" s="101"/>
    </row>
    <row r="389" ht="15.75" customHeight="1">
      <c r="B389" s="98"/>
      <c r="H389" s="99"/>
      <c r="J389" s="100"/>
      <c r="K389" s="101"/>
    </row>
    <row r="390" ht="15.75" customHeight="1">
      <c r="B390" s="98"/>
      <c r="H390" s="99"/>
      <c r="J390" s="100"/>
      <c r="K390" s="101"/>
    </row>
    <row r="391" ht="15.75" customHeight="1">
      <c r="B391" s="98"/>
      <c r="H391" s="99"/>
      <c r="J391" s="100"/>
      <c r="K391" s="101"/>
    </row>
    <row r="392" ht="15.75" customHeight="1">
      <c r="B392" s="98"/>
      <c r="H392" s="99"/>
      <c r="J392" s="100"/>
      <c r="K392" s="101"/>
    </row>
    <row r="393" ht="15.75" customHeight="1">
      <c r="B393" s="98"/>
      <c r="H393" s="99"/>
      <c r="J393" s="100"/>
      <c r="K393" s="101"/>
    </row>
    <row r="394" ht="15.75" customHeight="1">
      <c r="B394" s="98"/>
      <c r="H394" s="99"/>
      <c r="J394" s="100"/>
      <c r="K394" s="101"/>
    </row>
    <row r="395" ht="15.75" customHeight="1">
      <c r="B395" s="98"/>
      <c r="H395" s="99"/>
      <c r="J395" s="100"/>
      <c r="K395" s="101"/>
    </row>
    <row r="396" ht="15.75" customHeight="1">
      <c r="B396" s="98"/>
      <c r="H396" s="99"/>
      <c r="J396" s="100"/>
      <c r="K396" s="101"/>
    </row>
    <row r="397" ht="15.75" customHeight="1">
      <c r="B397" s="98"/>
      <c r="H397" s="99"/>
      <c r="J397" s="100"/>
      <c r="K397" s="101"/>
    </row>
    <row r="398" ht="15.75" customHeight="1">
      <c r="B398" s="98"/>
      <c r="H398" s="99"/>
      <c r="J398" s="100"/>
      <c r="K398" s="101"/>
    </row>
    <row r="399" ht="15.75" customHeight="1">
      <c r="B399" s="98"/>
      <c r="H399" s="99"/>
      <c r="J399" s="100"/>
      <c r="K399" s="101"/>
    </row>
    <row r="400" ht="15.75" customHeight="1">
      <c r="B400" s="98"/>
      <c r="H400" s="99"/>
      <c r="J400" s="100"/>
      <c r="K400" s="101"/>
    </row>
    <row r="401" ht="15.75" customHeight="1">
      <c r="B401" s="98"/>
      <c r="H401" s="99"/>
      <c r="J401" s="100"/>
      <c r="K401" s="101"/>
    </row>
    <row r="402" ht="15.75" customHeight="1">
      <c r="B402" s="98"/>
      <c r="H402" s="99"/>
      <c r="J402" s="100"/>
      <c r="K402" s="101"/>
    </row>
    <row r="403" ht="15.75" customHeight="1">
      <c r="B403" s="98"/>
      <c r="H403" s="99"/>
      <c r="J403" s="100"/>
      <c r="K403" s="101"/>
    </row>
    <row r="404" ht="15.75" customHeight="1">
      <c r="B404" s="98"/>
      <c r="H404" s="99"/>
      <c r="J404" s="100"/>
      <c r="K404" s="101"/>
    </row>
    <row r="405" ht="15.75" customHeight="1">
      <c r="B405" s="98"/>
      <c r="H405" s="99"/>
      <c r="J405" s="100"/>
      <c r="K405" s="101"/>
    </row>
    <row r="406" ht="15.75" customHeight="1">
      <c r="B406" s="98"/>
      <c r="H406" s="99"/>
      <c r="J406" s="100"/>
      <c r="K406" s="101"/>
    </row>
    <row r="407" ht="15.75" customHeight="1">
      <c r="B407" s="98"/>
      <c r="H407" s="99"/>
      <c r="J407" s="100"/>
      <c r="K407" s="101"/>
    </row>
    <row r="408" ht="15.75" customHeight="1">
      <c r="B408" s="98"/>
      <c r="H408" s="99"/>
      <c r="J408" s="100"/>
      <c r="K408" s="101"/>
    </row>
    <row r="409" ht="15.75" customHeight="1">
      <c r="B409" s="98"/>
      <c r="H409" s="99"/>
      <c r="J409" s="100"/>
      <c r="K409" s="101"/>
    </row>
    <row r="410" ht="15.75" customHeight="1">
      <c r="B410" s="98"/>
      <c r="H410" s="99"/>
      <c r="J410" s="100"/>
      <c r="K410" s="101"/>
    </row>
    <row r="411" ht="15.75" customHeight="1">
      <c r="B411" s="98"/>
      <c r="H411" s="99"/>
      <c r="J411" s="100"/>
      <c r="K411" s="101"/>
    </row>
    <row r="412" ht="15.75" customHeight="1">
      <c r="B412" s="98"/>
      <c r="H412" s="99"/>
      <c r="J412" s="100"/>
      <c r="K412" s="101"/>
    </row>
    <row r="413" ht="15.75" customHeight="1">
      <c r="B413" s="98"/>
      <c r="H413" s="99"/>
      <c r="J413" s="100"/>
      <c r="K413" s="101"/>
    </row>
    <row r="414" ht="15.75" customHeight="1">
      <c r="B414" s="98"/>
      <c r="H414" s="99"/>
      <c r="J414" s="100"/>
      <c r="K414" s="101"/>
    </row>
    <row r="415" ht="15.75" customHeight="1">
      <c r="B415" s="98"/>
      <c r="H415" s="99"/>
      <c r="J415" s="100"/>
      <c r="K415" s="101"/>
    </row>
    <row r="416" ht="15.75" customHeight="1">
      <c r="B416" s="98"/>
      <c r="H416" s="99"/>
      <c r="J416" s="100"/>
      <c r="K416" s="101"/>
    </row>
    <row r="417" ht="15.75" customHeight="1">
      <c r="B417" s="98"/>
      <c r="H417" s="99"/>
      <c r="J417" s="100"/>
      <c r="K417" s="101"/>
    </row>
    <row r="418" ht="15.75" customHeight="1">
      <c r="B418" s="98"/>
      <c r="H418" s="99"/>
      <c r="J418" s="100"/>
      <c r="K418" s="101"/>
    </row>
    <row r="419" ht="15.75" customHeight="1">
      <c r="B419" s="98"/>
      <c r="H419" s="99"/>
      <c r="J419" s="100"/>
      <c r="K419" s="101"/>
    </row>
    <row r="420" ht="15.75" customHeight="1">
      <c r="B420" s="98"/>
      <c r="H420" s="99"/>
      <c r="J420" s="100"/>
      <c r="K420" s="101"/>
    </row>
    <row r="421" ht="15.75" customHeight="1">
      <c r="B421" s="98"/>
      <c r="H421" s="99"/>
      <c r="J421" s="100"/>
      <c r="K421" s="101"/>
    </row>
    <row r="422" ht="15.75" customHeight="1">
      <c r="B422" s="98"/>
      <c r="H422" s="99"/>
      <c r="J422" s="100"/>
      <c r="K422" s="101"/>
    </row>
    <row r="423" ht="15.75" customHeight="1">
      <c r="B423" s="98"/>
      <c r="H423" s="99"/>
      <c r="J423" s="100"/>
      <c r="K423" s="101"/>
    </row>
    <row r="424" ht="15.75" customHeight="1">
      <c r="B424" s="98"/>
      <c r="H424" s="99"/>
      <c r="J424" s="100"/>
      <c r="K424" s="101"/>
    </row>
    <row r="425" ht="15.75" customHeight="1">
      <c r="B425" s="98"/>
      <c r="H425" s="99"/>
      <c r="J425" s="100"/>
      <c r="K425" s="101"/>
    </row>
    <row r="426" ht="15.75" customHeight="1">
      <c r="B426" s="98"/>
      <c r="H426" s="99"/>
      <c r="J426" s="100"/>
      <c r="K426" s="101"/>
    </row>
    <row r="427" ht="15.75" customHeight="1">
      <c r="B427" s="98"/>
      <c r="H427" s="99"/>
      <c r="J427" s="100"/>
      <c r="K427" s="101"/>
    </row>
    <row r="428" ht="15.75" customHeight="1">
      <c r="B428" s="98"/>
      <c r="H428" s="99"/>
      <c r="J428" s="100"/>
      <c r="K428" s="101"/>
    </row>
    <row r="429" ht="15.75" customHeight="1">
      <c r="B429" s="98"/>
      <c r="H429" s="99"/>
      <c r="J429" s="100"/>
      <c r="K429" s="101"/>
    </row>
    <row r="430" ht="15.75" customHeight="1">
      <c r="B430" s="98"/>
      <c r="J430" s="109"/>
    </row>
    <row r="431" ht="15.75" customHeight="1">
      <c r="B431" s="98"/>
      <c r="J431" s="109"/>
    </row>
    <row r="432" ht="15.75" customHeight="1">
      <c r="B432" s="98"/>
      <c r="J432" s="109"/>
    </row>
    <row r="433" ht="15.75" customHeight="1">
      <c r="B433" s="98"/>
      <c r="J433" s="109"/>
    </row>
    <row r="434" ht="15.75" customHeight="1">
      <c r="B434" s="98"/>
      <c r="J434" s="109"/>
    </row>
    <row r="435" ht="15.75" customHeight="1">
      <c r="B435" s="98"/>
      <c r="J435" s="109"/>
    </row>
    <row r="436" ht="15.75" customHeight="1">
      <c r="B436" s="98"/>
      <c r="J436" s="109"/>
    </row>
    <row r="437" ht="15.75" customHeight="1">
      <c r="B437" s="98"/>
      <c r="J437" s="109"/>
    </row>
    <row r="438" ht="15.75" customHeight="1">
      <c r="B438" s="98"/>
      <c r="J438" s="109"/>
    </row>
    <row r="439" ht="15.75" customHeight="1">
      <c r="B439" s="98"/>
      <c r="J439" s="109"/>
    </row>
    <row r="440" ht="15.75" customHeight="1">
      <c r="B440" s="98"/>
      <c r="J440" s="109"/>
    </row>
    <row r="441" ht="15.75" customHeight="1">
      <c r="B441" s="98"/>
      <c r="J441" s="109"/>
    </row>
    <row r="442" ht="15.75" customHeight="1">
      <c r="B442" s="98"/>
      <c r="J442" s="109"/>
    </row>
    <row r="443" ht="15.75" customHeight="1">
      <c r="B443" s="98"/>
      <c r="J443" s="109"/>
    </row>
    <row r="444" ht="15.75" customHeight="1">
      <c r="B444" s="98"/>
      <c r="J444" s="109"/>
    </row>
    <row r="445" ht="15.75" customHeight="1">
      <c r="B445" s="98"/>
      <c r="J445" s="109"/>
    </row>
    <row r="446" ht="15.75" customHeight="1">
      <c r="B446" s="98"/>
      <c r="J446" s="109"/>
    </row>
    <row r="447" ht="15.75" customHeight="1">
      <c r="B447" s="98"/>
      <c r="J447" s="109"/>
    </row>
    <row r="448" ht="15.75" customHeight="1">
      <c r="B448" s="98"/>
      <c r="J448" s="109"/>
    </row>
    <row r="449" ht="15.75" customHeight="1">
      <c r="B449" s="98"/>
      <c r="J449" s="109"/>
    </row>
    <row r="450" ht="15.75" customHeight="1">
      <c r="B450" s="98"/>
      <c r="J450" s="109"/>
    </row>
    <row r="451" ht="15.75" customHeight="1">
      <c r="B451" s="98"/>
      <c r="J451" s="109"/>
    </row>
    <row r="452" ht="15.75" customHeight="1">
      <c r="B452" s="98"/>
      <c r="J452" s="109"/>
    </row>
    <row r="453" ht="15.75" customHeight="1">
      <c r="B453" s="98"/>
      <c r="J453" s="109"/>
    </row>
    <row r="454" ht="15.75" customHeight="1">
      <c r="B454" s="98"/>
      <c r="J454" s="109"/>
    </row>
    <row r="455" ht="15.75" customHeight="1">
      <c r="B455" s="98"/>
      <c r="J455" s="109"/>
    </row>
    <row r="456" ht="15.75" customHeight="1">
      <c r="B456" s="98"/>
      <c r="J456" s="109"/>
    </row>
    <row r="457" ht="15.75" customHeight="1">
      <c r="B457" s="98"/>
      <c r="J457" s="109"/>
    </row>
    <row r="458" ht="15.75" customHeight="1">
      <c r="B458" s="98"/>
      <c r="J458" s="109"/>
    </row>
    <row r="459" ht="15.75" customHeight="1">
      <c r="B459" s="98"/>
      <c r="J459" s="109"/>
    </row>
    <row r="460" ht="15.75" customHeight="1">
      <c r="B460" s="98"/>
      <c r="J460" s="109"/>
    </row>
    <row r="461" ht="15.75" customHeight="1">
      <c r="B461" s="98"/>
      <c r="J461" s="109"/>
    </row>
    <row r="462" ht="15.75" customHeight="1">
      <c r="B462" s="98"/>
      <c r="J462" s="109"/>
    </row>
    <row r="463" ht="15.75" customHeight="1">
      <c r="B463" s="98"/>
      <c r="J463" s="109"/>
    </row>
    <row r="464" ht="15.75" customHeight="1">
      <c r="B464" s="98"/>
      <c r="J464" s="109"/>
    </row>
    <row r="465" ht="15.75" customHeight="1">
      <c r="B465" s="98"/>
      <c r="J465" s="109"/>
    </row>
    <row r="466" ht="15.75" customHeight="1">
      <c r="B466" s="98"/>
      <c r="J466" s="109"/>
    </row>
    <row r="467" ht="15.75" customHeight="1">
      <c r="B467" s="98"/>
      <c r="J467" s="109"/>
    </row>
    <row r="468" ht="15.75" customHeight="1">
      <c r="B468" s="98"/>
      <c r="J468" s="109"/>
    </row>
    <row r="469" ht="15.75" customHeight="1">
      <c r="B469" s="98"/>
      <c r="J469" s="109"/>
    </row>
    <row r="470" ht="15.75" customHeight="1">
      <c r="B470" s="98"/>
      <c r="J470" s="109"/>
    </row>
    <row r="471" ht="15.75" customHeight="1">
      <c r="B471" s="98"/>
      <c r="J471" s="109"/>
    </row>
    <row r="472" ht="15.75" customHeight="1">
      <c r="B472" s="98"/>
      <c r="J472" s="109"/>
    </row>
    <row r="473" ht="15.75" customHeight="1">
      <c r="B473" s="98"/>
      <c r="J473" s="109"/>
    </row>
    <row r="474" ht="15.75" customHeight="1">
      <c r="B474" s="98"/>
      <c r="J474" s="109"/>
    </row>
    <row r="475" ht="15.75" customHeight="1">
      <c r="B475" s="98"/>
      <c r="J475" s="109"/>
    </row>
    <row r="476" ht="15.75" customHeight="1">
      <c r="B476" s="98"/>
      <c r="J476" s="109"/>
    </row>
    <row r="477" ht="15.75" customHeight="1">
      <c r="B477" s="98"/>
      <c r="J477" s="109"/>
    </row>
    <row r="478" ht="15.75" customHeight="1">
      <c r="B478" s="98"/>
      <c r="J478" s="109"/>
    </row>
    <row r="479" ht="15.75" customHeight="1">
      <c r="B479" s="98"/>
      <c r="J479" s="109"/>
    </row>
    <row r="480" ht="15.75" customHeight="1">
      <c r="B480" s="98"/>
      <c r="J480" s="109"/>
    </row>
    <row r="481" ht="15.75" customHeight="1">
      <c r="B481" s="98"/>
      <c r="J481" s="109"/>
    </row>
    <row r="482" ht="15.75" customHeight="1">
      <c r="B482" s="98"/>
      <c r="J482" s="109"/>
    </row>
    <row r="483" ht="15.75" customHeight="1">
      <c r="B483" s="98"/>
      <c r="J483" s="109"/>
    </row>
    <row r="484" ht="15.75" customHeight="1">
      <c r="B484" s="98"/>
      <c r="J484" s="109"/>
    </row>
    <row r="485" ht="15.75" customHeight="1">
      <c r="B485" s="98"/>
      <c r="J485" s="109"/>
    </row>
    <row r="486" ht="15.75" customHeight="1">
      <c r="B486" s="98"/>
      <c r="J486" s="109"/>
    </row>
    <row r="487" ht="15.75" customHeight="1">
      <c r="B487" s="98"/>
      <c r="J487" s="109"/>
    </row>
    <row r="488" ht="15.75" customHeight="1">
      <c r="B488" s="98"/>
      <c r="J488" s="109"/>
    </row>
    <row r="489" ht="15.75" customHeight="1">
      <c r="B489" s="98"/>
      <c r="J489" s="109"/>
    </row>
    <row r="490" ht="15.75" customHeight="1">
      <c r="B490" s="98"/>
      <c r="J490" s="109"/>
    </row>
    <row r="491" ht="15.75" customHeight="1">
      <c r="B491" s="98"/>
      <c r="J491" s="109"/>
    </row>
    <row r="492" ht="15.75" customHeight="1">
      <c r="B492" s="98"/>
      <c r="J492" s="109"/>
    </row>
    <row r="493" ht="15.75" customHeight="1">
      <c r="B493" s="98"/>
      <c r="J493" s="109"/>
    </row>
    <row r="494" ht="15.75" customHeight="1">
      <c r="B494" s="98"/>
      <c r="J494" s="109"/>
    </row>
    <row r="495" ht="15.75" customHeight="1">
      <c r="B495" s="98"/>
      <c r="J495" s="109"/>
    </row>
    <row r="496" ht="15.75" customHeight="1">
      <c r="B496" s="98"/>
      <c r="J496" s="109"/>
    </row>
    <row r="497" ht="15.75" customHeight="1">
      <c r="B497" s="98"/>
      <c r="J497" s="109"/>
    </row>
    <row r="498" ht="15.75" customHeight="1">
      <c r="B498" s="98"/>
      <c r="J498" s="109"/>
    </row>
    <row r="499" ht="15.75" customHeight="1">
      <c r="B499" s="98"/>
      <c r="J499" s="109"/>
    </row>
    <row r="500" ht="15.75" customHeight="1">
      <c r="B500" s="98"/>
      <c r="J500" s="109"/>
    </row>
    <row r="501" ht="15.75" customHeight="1">
      <c r="B501" s="98"/>
      <c r="J501" s="109"/>
    </row>
    <row r="502" ht="15.75" customHeight="1">
      <c r="B502" s="98"/>
      <c r="J502" s="109"/>
    </row>
    <row r="503" ht="15.75" customHeight="1">
      <c r="B503" s="98"/>
      <c r="J503" s="109"/>
    </row>
    <row r="504" ht="15.75" customHeight="1">
      <c r="B504" s="98"/>
      <c r="J504" s="109"/>
    </row>
    <row r="505" ht="15.75" customHeight="1">
      <c r="B505" s="98"/>
      <c r="J505" s="109"/>
    </row>
    <row r="506" ht="15.75" customHeight="1">
      <c r="B506" s="98"/>
      <c r="J506" s="109"/>
    </row>
    <row r="507" ht="15.75" customHeight="1">
      <c r="B507" s="98"/>
      <c r="J507" s="109"/>
    </row>
    <row r="508" ht="15.75" customHeight="1">
      <c r="B508" s="98"/>
      <c r="J508" s="109"/>
    </row>
    <row r="509" ht="15.75" customHeight="1">
      <c r="B509" s="98"/>
      <c r="J509" s="109"/>
    </row>
    <row r="510" ht="15.75" customHeight="1">
      <c r="B510" s="98"/>
      <c r="J510" s="109"/>
    </row>
    <row r="511" ht="15.75" customHeight="1">
      <c r="B511" s="98"/>
      <c r="J511" s="109"/>
    </row>
    <row r="512" ht="15.75" customHeight="1">
      <c r="B512" s="98"/>
      <c r="J512" s="109"/>
    </row>
    <row r="513" ht="15.75" customHeight="1">
      <c r="B513" s="98"/>
      <c r="J513" s="109"/>
    </row>
    <row r="514" ht="15.75" customHeight="1">
      <c r="B514" s="98"/>
      <c r="J514" s="109"/>
    </row>
    <row r="515" ht="15.75" customHeight="1">
      <c r="B515" s="98"/>
      <c r="J515" s="109"/>
    </row>
    <row r="516" ht="15.75" customHeight="1">
      <c r="B516" s="98"/>
      <c r="J516" s="109"/>
    </row>
    <row r="517" ht="15.75" customHeight="1">
      <c r="B517" s="98"/>
      <c r="J517" s="109"/>
    </row>
    <row r="518" ht="15.75" customHeight="1">
      <c r="B518" s="98"/>
      <c r="J518" s="109"/>
    </row>
    <row r="519" ht="15.75" customHeight="1">
      <c r="B519" s="98"/>
      <c r="J519" s="109"/>
    </row>
    <row r="520" ht="15.75" customHeight="1">
      <c r="B520" s="98"/>
      <c r="J520" s="109"/>
    </row>
    <row r="521" ht="15.75" customHeight="1">
      <c r="B521" s="98"/>
      <c r="J521" s="109"/>
    </row>
    <row r="522" ht="15.75" customHeight="1">
      <c r="B522" s="98"/>
      <c r="J522" s="109"/>
    </row>
    <row r="523" ht="15.75" customHeight="1">
      <c r="B523" s="98"/>
      <c r="J523" s="109"/>
    </row>
    <row r="524" ht="15.75" customHeight="1">
      <c r="B524" s="98"/>
      <c r="J524" s="109"/>
    </row>
    <row r="525" ht="15.75" customHeight="1">
      <c r="B525" s="98"/>
      <c r="J525" s="109"/>
    </row>
    <row r="526" ht="15.75" customHeight="1">
      <c r="B526" s="98"/>
      <c r="J526" s="109"/>
    </row>
    <row r="527" ht="15.75" customHeight="1">
      <c r="B527" s="98"/>
      <c r="J527" s="109"/>
    </row>
    <row r="528" ht="15.75" customHeight="1">
      <c r="B528" s="98"/>
      <c r="J528" s="109"/>
    </row>
    <row r="529" ht="15.75" customHeight="1">
      <c r="B529" s="98"/>
      <c r="J529" s="109"/>
    </row>
    <row r="530" ht="15.75" customHeight="1">
      <c r="B530" s="98"/>
      <c r="J530" s="109"/>
    </row>
    <row r="531" ht="15.75" customHeight="1">
      <c r="B531" s="98"/>
      <c r="J531" s="109"/>
    </row>
    <row r="532" ht="15.75" customHeight="1">
      <c r="B532" s="98"/>
      <c r="J532" s="109"/>
    </row>
    <row r="533" ht="15.75" customHeight="1">
      <c r="B533" s="98"/>
      <c r="J533" s="109"/>
    </row>
    <row r="534" ht="15.75" customHeight="1">
      <c r="B534" s="98"/>
      <c r="J534" s="109"/>
    </row>
    <row r="535" ht="15.75" customHeight="1">
      <c r="B535" s="98"/>
      <c r="J535" s="109"/>
    </row>
    <row r="536" ht="15.75" customHeight="1">
      <c r="B536" s="98"/>
      <c r="J536" s="109"/>
    </row>
    <row r="537" ht="15.75" customHeight="1">
      <c r="B537" s="98"/>
      <c r="J537" s="109"/>
    </row>
    <row r="538" ht="15.75" customHeight="1">
      <c r="B538" s="98"/>
      <c r="J538" s="109"/>
    </row>
    <row r="539" ht="15.75" customHeight="1">
      <c r="B539" s="98"/>
      <c r="J539" s="109"/>
    </row>
    <row r="540" ht="15.75" customHeight="1">
      <c r="B540" s="98"/>
      <c r="J540" s="109"/>
    </row>
    <row r="541" ht="15.75" customHeight="1">
      <c r="B541" s="98"/>
      <c r="J541" s="109"/>
    </row>
    <row r="542" ht="15.75" customHeight="1">
      <c r="B542" s="98"/>
      <c r="J542" s="109"/>
    </row>
    <row r="543" ht="15.75" customHeight="1">
      <c r="B543" s="98"/>
      <c r="J543" s="109"/>
    </row>
    <row r="544" ht="15.75" customHeight="1">
      <c r="B544" s="98"/>
      <c r="J544" s="109"/>
    </row>
    <row r="545" ht="15.75" customHeight="1">
      <c r="B545" s="98"/>
      <c r="J545" s="109"/>
    </row>
    <row r="546" ht="15.75" customHeight="1">
      <c r="B546" s="98"/>
      <c r="J546" s="109"/>
    </row>
    <row r="547" ht="15.75" customHeight="1">
      <c r="B547" s="98"/>
      <c r="J547" s="109"/>
    </row>
    <row r="548" ht="15.75" customHeight="1">
      <c r="B548" s="98"/>
      <c r="J548" s="109"/>
    </row>
    <row r="549" ht="15.75" customHeight="1">
      <c r="B549" s="98"/>
      <c r="J549" s="109"/>
    </row>
    <row r="550" ht="15.75" customHeight="1">
      <c r="B550" s="98"/>
      <c r="J550" s="109"/>
    </row>
    <row r="551" ht="15.75" customHeight="1">
      <c r="B551" s="98"/>
      <c r="J551" s="109"/>
    </row>
    <row r="552" ht="15.75" customHeight="1">
      <c r="B552" s="98"/>
      <c r="J552" s="109"/>
    </row>
    <row r="553" ht="15.75" customHeight="1">
      <c r="B553" s="98"/>
      <c r="J553" s="109"/>
    </row>
    <row r="554" ht="15.75" customHeight="1">
      <c r="B554" s="98"/>
      <c r="J554" s="109"/>
    </row>
    <row r="555" ht="15.75" customHeight="1">
      <c r="B555" s="98"/>
      <c r="J555" s="109"/>
    </row>
    <row r="556" ht="15.75" customHeight="1">
      <c r="B556" s="98"/>
      <c r="J556" s="109"/>
    </row>
    <row r="557" ht="15.75" customHeight="1">
      <c r="B557" s="98"/>
      <c r="J557" s="109"/>
    </row>
    <row r="558" ht="15.75" customHeight="1">
      <c r="B558" s="98"/>
      <c r="J558" s="109"/>
    </row>
    <row r="559" ht="15.75" customHeight="1">
      <c r="B559" s="98"/>
      <c r="J559" s="109"/>
    </row>
    <row r="560" ht="15.75" customHeight="1">
      <c r="B560" s="98"/>
      <c r="J560" s="109"/>
    </row>
    <row r="561" ht="15.75" customHeight="1">
      <c r="B561" s="98"/>
      <c r="J561" s="109"/>
    </row>
    <row r="562" ht="15.75" customHeight="1">
      <c r="B562" s="98"/>
      <c r="J562" s="109"/>
    </row>
    <row r="563" ht="15.75" customHeight="1">
      <c r="B563" s="98"/>
      <c r="J563" s="109"/>
    </row>
    <row r="564" ht="15.75" customHeight="1">
      <c r="B564" s="98"/>
      <c r="J564" s="109"/>
    </row>
    <row r="565" ht="15.75" customHeight="1">
      <c r="B565" s="98"/>
      <c r="J565" s="109"/>
    </row>
    <row r="566" ht="15.75" customHeight="1">
      <c r="B566" s="98"/>
      <c r="J566" s="109"/>
    </row>
    <row r="567" ht="15.75" customHeight="1">
      <c r="B567" s="98"/>
      <c r="J567" s="109"/>
    </row>
    <row r="568" ht="15.75" customHeight="1">
      <c r="B568" s="98"/>
      <c r="J568" s="109"/>
    </row>
    <row r="569" ht="15.75" customHeight="1">
      <c r="B569" s="98"/>
      <c r="J569" s="109"/>
    </row>
    <row r="570" ht="15.75" customHeight="1">
      <c r="B570" s="98"/>
      <c r="J570" s="109"/>
    </row>
    <row r="571" ht="15.75" customHeight="1">
      <c r="B571" s="98"/>
      <c r="J571" s="109"/>
    </row>
    <row r="572" ht="15.75" customHeight="1">
      <c r="B572" s="98"/>
      <c r="J572" s="109"/>
    </row>
    <row r="573" ht="15.75" customHeight="1">
      <c r="B573" s="98"/>
      <c r="J573" s="109"/>
    </row>
    <row r="574" ht="15.75" customHeight="1">
      <c r="B574" s="98"/>
      <c r="J574" s="109"/>
    </row>
    <row r="575" ht="15.75" customHeight="1">
      <c r="B575" s="98"/>
      <c r="J575" s="109"/>
    </row>
    <row r="576" ht="15.75" customHeight="1">
      <c r="B576" s="98"/>
      <c r="J576" s="109"/>
    </row>
    <row r="577" ht="15.75" customHeight="1">
      <c r="B577" s="98"/>
      <c r="J577" s="109"/>
    </row>
    <row r="578" ht="15.75" customHeight="1">
      <c r="B578" s="98"/>
      <c r="J578" s="109"/>
    </row>
    <row r="579" ht="15.75" customHeight="1">
      <c r="B579" s="98"/>
      <c r="J579" s="109"/>
    </row>
    <row r="580" ht="15.75" customHeight="1">
      <c r="B580" s="98"/>
      <c r="J580" s="109"/>
    </row>
    <row r="581" ht="15.75" customHeight="1">
      <c r="B581" s="98"/>
      <c r="J581" s="109"/>
    </row>
    <row r="582" ht="15.75" customHeight="1">
      <c r="B582" s="98"/>
      <c r="J582" s="109"/>
    </row>
    <row r="583" ht="15.75" customHeight="1">
      <c r="B583" s="98"/>
      <c r="J583" s="109"/>
    </row>
    <row r="584" ht="15.75" customHeight="1">
      <c r="B584" s="98"/>
      <c r="J584" s="109"/>
    </row>
    <row r="585" ht="15.75" customHeight="1">
      <c r="B585" s="98"/>
      <c r="J585" s="109"/>
    </row>
    <row r="586" ht="15.75" customHeight="1">
      <c r="B586" s="98"/>
      <c r="J586" s="109"/>
    </row>
    <row r="587" ht="15.75" customHeight="1">
      <c r="B587" s="98"/>
      <c r="J587" s="109"/>
    </row>
    <row r="588" ht="15.75" customHeight="1">
      <c r="B588" s="98"/>
      <c r="J588" s="109"/>
    </row>
    <row r="589" ht="15.75" customHeight="1">
      <c r="B589" s="98"/>
      <c r="J589" s="109"/>
    </row>
    <row r="590" ht="15.75" customHeight="1">
      <c r="B590" s="98"/>
      <c r="J590" s="109"/>
    </row>
    <row r="591" ht="15.75" customHeight="1">
      <c r="B591" s="98"/>
      <c r="J591" s="109"/>
    </row>
    <row r="592" ht="15.75" customHeight="1">
      <c r="B592" s="98"/>
      <c r="J592" s="109"/>
    </row>
    <row r="593" ht="15.75" customHeight="1">
      <c r="B593" s="98"/>
      <c r="J593" s="109"/>
    </row>
    <row r="594" ht="15.75" customHeight="1">
      <c r="B594" s="98"/>
      <c r="J594" s="109"/>
    </row>
    <row r="595" ht="15.75" customHeight="1">
      <c r="B595" s="98"/>
      <c r="J595" s="109"/>
    </row>
    <row r="596" ht="15.75" customHeight="1">
      <c r="B596" s="98"/>
      <c r="J596" s="109"/>
    </row>
    <row r="597" ht="15.75" customHeight="1">
      <c r="B597" s="98"/>
      <c r="J597" s="109"/>
    </row>
    <row r="598" ht="15.75" customHeight="1">
      <c r="B598" s="98"/>
      <c r="J598" s="109"/>
    </row>
    <row r="599" ht="15.75" customHeight="1">
      <c r="B599" s="98"/>
      <c r="J599" s="109"/>
    </row>
    <row r="600" ht="15.75" customHeight="1">
      <c r="B600" s="98"/>
      <c r="J600" s="109"/>
    </row>
    <row r="601" ht="15.75" customHeight="1">
      <c r="B601" s="98"/>
      <c r="J601" s="109"/>
    </row>
    <row r="602" ht="15.75" customHeight="1">
      <c r="B602" s="98"/>
      <c r="J602" s="109"/>
    </row>
    <row r="603" ht="15.75" customHeight="1">
      <c r="B603" s="98"/>
      <c r="J603" s="109"/>
    </row>
    <row r="604" ht="15.75" customHeight="1">
      <c r="B604" s="98"/>
      <c r="J604" s="109"/>
    </row>
    <row r="605" ht="15.75" customHeight="1">
      <c r="B605" s="98"/>
      <c r="J605" s="109"/>
    </row>
    <row r="606" ht="15.75" customHeight="1">
      <c r="B606" s="98"/>
      <c r="J606" s="109"/>
    </row>
    <row r="607" ht="15.75" customHeight="1">
      <c r="B607" s="98"/>
      <c r="J607" s="109"/>
    </row>
    <row r="608" ht="15.75" customHeight="1">
      <c r="B608" s="98"/>
      <c r="J608" s="109"/>
    </row>
    <row r="609" ht="15.75" customHeight="1">
      <c r="B609" s="98"/>
      <c r="J609" s="109"/>
    </row>
    <row r="610" ht="15.75" customHeight="1">
      <c r="B610" s="98"/>
      <c r="J610" s="109"/>
    </row>
    <row r="611" ht="15.75" customHeight="1">
      <c r="B611" s="98"/>
      <c r="J611" s="109"/>
    </row>
    <row r="612" ht="15.75" customHeight="1">
      <c r="B612" s="98"/>
      <c r="J612" s="109"/>
    </row>
    <row r="613" ht="15.75" customHeight="1">
      <c r="B613" s="98"/>
      <c r="J613" s="109"/>
    </row>
    <row r="614" ht="15.75" customHeight="1">
      <c r="B614" s="98"/>
      <c r="J614" s="109"/>
    </row>
    <row r="615" ht="15.75" customHeight="1">
      <c r="B615" s="98"/>
      <c r="J615" s="109"/>
    </row>
    <row r="616" ht="15.75" customHeight="1">
      <c r="B616" s="98"/>
      <c r="J616" s="109"/>
    </row>
    <row r="617" ht="15.75" customHeight="1">
      <c r="B617" s="98"/>
      <c r="J617" s="109"/>
    </row>
    <row r="618" ht="15.75" customHeight="1">
      <c r="B618" s="98"/>
      <c r="J618" s="109"/>
    </row>
    <row r="619" ht="15.75" customHeight="1">
      <c r="B619" s="98"/>
      <c r="J619" s="109"/>
    </row>
    <row r="620" ht="15.75" customHeight="1">
      <c r="B620" s="98"/>
      <c r="J620" s="109"/>
    </row>
    <row r="621" ht="15.75" customHeight="1">
      <c r="B621" s="98"/>
      <c r="J621" s="109"/>
    </row>
    <row r="622" ht="15.75" customHeight="1">
      <c r="B622" s="98"/>
      <c r="J622" s="109"/>
    </row>
    <row r="623" ht="15.75" customHeight="1">
      <c r="B623" s="98"/>
      <c r="J623" s="109"/>
    </row>
    <row r="624" ht="15.75" customHeight="1">
      <c r="B624" s="98"/>
      <c r="J624" s="109"/>
    </row>
    <row r="625" ht="15.75" customHeight="1">
      <c r="B625" s="98"/>
      <c r="J625" s="109"/>
    </row>
    <row r="626" ht="15.75" customHeight="1">
      <c r="B626" s="98"/>
      <c r="J626" s="109"/>
    </row>
    <row r="627" ht="15.75" customHeight="1">
      <c r="B627" s="98"/>
      <c r="J627" s="109"/>
    </row>
    <row r="628" ht="15.75" customHeight="1">
      <c r="B628" s="98"/>
      <c r="J628" s="109"/>
    </row>
    <row r="629" ht="15.75" customHeight="1">
      <c r="B629" s="98"/>
      <c r="J629" s="109"/>
    </row>
    <row r="630" ht="15.75" customHeight="1">
      <c r="B630" s="98"/>
      <c r="J630" s="109"/>
    </row>
    <row r="631" ht="15.75" customHeight="1">
      <c r="B631" s="98"/>
      <c r="J631" s="109"/>
    </row>
    <row r="632" ht="15.75" customHeight="1">
      <c r="B632" s="98"/>
      <c r="J632" s="109"/>
    </row>
    <row r="633" ht="15.75" customHeight="1">
      <c r="B633" s="98"/>
      <c r="J633" s="109"/>
    </row>
    <row r="634" ht="15.75" customHeight="1">
      <c r="B634" s="98"/>
      <c r="J634" s="109"/>
    </row>
    <row r="635" ht="15.75" customHeight="1">
      <c r="B635" s="98"/>
      <c r="J635" s="109"/>
    </row>
    <row r="636" ht="15.75" customHeight="1">
      <c r="B636" s="98"/>
      <c r="J636" s="109"/>
    </row>
    <row r="637" ht="15.75" customHeight="1">
      <c r="B637" s="98"/>
      <c r="J637" s="109"/>
    </row>
    <row r="638" ht="15.75" customHeight="1">
      <c r="B638" s="98"/>
      <c r="J638" s="109"/>
    </row>
    <row r="639" ht="15.75" customHeight="1">
      <c r="B639" s="98"/>
      <c r="J639" s="109"/>
    </row>
    <row r="640" ht="15.75" customHeight="1">
      <c r="B640" s="98"/>
      <c r="J640" s="109"/>
    </row>
    <row r="641" ht="15.75" customHeight="1">
      <c r="B641" s="98"/>
      <c r="J641" s="109"/>
    </row>
    <row r="642" ht="15.75" customHeight="1">
      <c r="B642" s="98"/>
      <c r="J642" s="109"/>
    </row>
    <row r="643" ht="15.75" customHeight="1">
      <c r="B643" s="98"/>
      <c r="J643" s="109"/>
    </row>
    <row r="644" ht="15.75" customHeight="1">
      <c r="B644" s="98"/>
      <c r="J644" s="109"/>
    </row>
    <row r="645" ht="15.75" customHeight="1">
      <c r="B645" s="98"/>
      <c r="J645" s="109"/>
    </row>
    <row r="646" ht="15.75" customHeight="1">
      <c r="B646" s="98"/>
      <c r="J646" s="109"/>
    </row>
    <row r="647" ht="15.75" customHeight="1">
      <c r="B647" s="98"/>
      <c r="J647" s="109"/>
    </row>
    <row r="648" ht="15.75" customHeight="1">
      <c r="B648" s="98"/>
      <c r="J648" s="109"/>
    </row>
    <row r="649" ht="15.75" customHeight="1">
      <c r="B649" s="98"/>
      <c r="J649" s="109"/>
    </row>
    <row r="650" ht="15.75" customHeight="1">
      <c r="B650" s="98"/>
      <c r="J650" s="109"/>
    </row>
    <row r="651" ht="15.75" customHeight="1">
      <c r="B651" s="98"/>
      <c r="J651" s="109"/>
    </row>
    <row r="652" ht="15.75" customHeight="1">
      <c r="B652" s="98"/>
      <c r="J652" s="109"/>
    </row>
    <row r="653" ht="15.75" customHeight="1">
      <c r="B653" s="98"/>
      <c r="J653" s="109"/>
    </row>
    <row r="654" ht="15.75" customHeight="1">
      <c r="B654" s="98"/>
      <c r="J654" s="109"/>
    </row>
    <row r="655" ht="15.75" customHeight="1">
      <c r="B655" s="98"/>
      <c r="J655" s="109"/>
    </row>
    <row r="656" ht="15.75" customHeight="1">
      <c r="B656" s="98"/>
      <c r="J656" s="109"/>
    </row>
    <row r="657" ht="15.75" customHeight="1">
      <c r="B657" s="98"/>
      <c r="J657" s="109"/>
    </row>
    <row r="658" ht="15.75" customHeight="1">
      <c r="B658" s="98"/>
      <c r="J658" s="109"/>
    </row>
    <row r="659" ht="15.75" customHeight="1">
      <c r="B659" s="98"/>
      <c r="J659" s="109"/>
    </row>
    <row r="660" ht="15.75" customHeight="1">
      <c r="B660" s="98"/>
      <c r="J660" s="109"/>
    </row>
    <row r="661" ht="15.75" customHeight="1">
      <c r="B661" s="98"/>
      <c r="J661" s="109"/>
    </row>
    <row r="662" ht="15.75" customHeight="1">
      <c r="B662" s="98"/>
      <c r="J662" s="109"/>
    </row>
    <row r="663" ht="15.75" customHeight="1">
      <c r="B663" s="98"/>
      <c r="J663" s="109"/>
    </row>
    <row r="664" ht="15.75" customHeight="1">
      <c r="B664" s="98"/>
      <c r="J664" s="109"/>
    </row>
    <row r="665" ht="15.75" customHeight="1">
      <c r="B665" s="98"/>
      <c r="J665" s="109"/>
    </row>
    <row r="666" ht="15.75" customHeight="1">
      <c r="B666" s="98"/>
      <c r="J666" s="109"/>
    </row>
    <row r="667" ht="15.75" customHeight="1">
      <c r="B667" s="98"/>
      <c r="J667" s="109"/>
    </row>
    <row r="668" ht="15.75" customHeight="1">
      <c r="B668" s="98"/>
      <c r="J668" s="109"/>
    </row>
    <row r="669" ht="15.75" customHeight="1">
      <c r="B669" s="98"/>
      <c r="J669" s="109"/>
    </row>
    <row r="670" ht="15.75" customHeight="1">
      <c r="B670" s="98"/>
      <c r="J670" s="109"/>
    </row>
    <row r="671" ht="15.75" customHeight="1">
      <c r="B671" s="98"/>
      <c r="J671" s="109"/>
    </row>
    <row r="672" ht="15.75" customHeight="1">
      <c r="B672" s="98"/>
      <c r="J672" s="109"/>
    </row>
    <row r="673" ht="15.75" customHeight="1">
      <c r="B673" s="98"/>
      <c r="J673" s="109"/>
    </row>
    <row r="674" ht="15.75" customHeight="1">
      <c r="B674" s="98"/>
      <c r="J674" s="109"/>
    </row>
    <row r="675" ht="15.75" customHeight="1">
      <c r="B675" s="98"/>
      <c r="J675" s="109"/>
    </row>
    <row r="676" ht="15.75" customHeight="1">
      <c r="B676" s="98"/>
      <c r="J676" s="109"/>
    </row>
    <row r="677" ht="15.75" customHeight="1">
      <c r="B677" s="98"/>
      <c r="J677" s="109"/>
    </row>
    <row r="678" ht="15.75" customHeight="1">
      <c r="B678" s="98"/>
      <c r="J678" s="109"/>
    </row>
    <row r="679" ht="15.75" customHeight="1">
      <c r="B679" s="98"/>
      <c r="J679" s="109"/>
    </row>
    <row r="680" ht="15.75" customHeight="1">
      <c r="B680" s="98"/>
      <c r="J680" s="109"/>
    </row>
    <row r="681" ht="15.75" customHeight="1">
      <c r="B681" s="98"/>
      <c r="J681" s="109"/>
    </row>
    <row r="682" ht="15.75" customHeight="1">
      <c r="B682" s="98"/>
      <c r="J682" s="109"/>
    </row>
    <row r="683" ht="15.75" customHeight="1">
      <c r="B683" s="98"/>
      <c r="J683" s="109"/>
    </row>
    <row r="684" ht="15.75" customHeight="1">
      <c r="B684" s="98"/>
      <c r="J684" s="109"/>
    </row>
    <row r="685" ht="15.75" customHeight="1">
      <c r="B685" s="98"/>
      <c r="J685" s="109"/>
    </row>
    <row r="686" ht="15.75" customHeight="1">
      <c r="B686" s="98"/>
      <c r="J686" s="109"/>
    </row>
    <row r="687" ht="15.75" customHeight="1">
      <c r="B687" s="98"/>
      <c r="J687" s="109"/>
    </row>
    <row r="688" ht="15.75" customHeight="1">
      <c r="B688" s="98"/>
      <c r="J688" s="109"/>
    </row>
    <row r="689" ht="15.75" customHeight="1">
      <c r="B689" s="98"/>
      <c r="J689" s="109"/>
    </row>
    <row r="690" ht="15.75" customHeight="1">
      <c r="B690" s="98"/>
      <c r="J690" s="109"/>
    </row>
    <row r="691" ht="15.75" customHeight="1">
      <c r="B691" s="98"/>
      <c r="J691" s="109"/>
    </row>
    <row r="692" ht="15.75" customHeight="1">
      <c r="B692" s="98"/>
      <c r="J692" s="109"/>
    </row>
    <row r="693" ht="15.75" customHeight="1">
      <c r="B693" s="98"/>
      <c r="J693" s="109"/>
    </row>
    <row r="694" ht="15.75" customHeight="1">
      <c r="B694" s="98"/>
      <c r="J694" s="109"/>
    </row>
    <row r="695" ht="15.75" customHeight="1">
      <c r="B695" s="98"/>
      <c r="J695" s="109"/>
    </row>
    <row r="696" ht="15.75" customHeight="1">
      <c r="B696" s="98"/>
      <c r="J696" s="109"/>
    </row>
    <row r="697" ht="15.75" customHeight="1">
      <c r="B697" s="98"/>
      <c r="J697" s="109"/>
    </row>
    <row r="698" ht="15.75" customHeight="1">
      <c r="B698" s="98"/>
      <c r="J698" s="109"/>
    </row>
    <row r="699" ht="15.75" customHeight="1">
      <c r="B699" s="98"/>
      <c r="J699" s="109"/>
    </row>
    <row r="700" ht="15.75" customHeight="1">
      <c r="B700" s="98"/>
      <c r="J700" s="109"/>
    </row>
    <row r="701" ht="15.75" customHeight="1">
      <c r="B701" s="98"/>
      <c r="J701" s="109"/>
    </row>
    <row r="702" ht="15.75" customHeight="1">
      <c r="B702" s="98"/>
      <c r="J702" s="109"/>
    </row>
    <row r="703" ht="15.75" customHeight="1">
      <c r="B703" s="98"/>
      <c r="J703" s="109"/>
    </row>
    <row r="704" ht="15.75" customHeight="1">
      <c r="B704" s="98"/>
      <c r="J704" s="109"/>
    </row>
    <row r="705" ht="15.75" customHeight="1">
      <c r="B705" s="98"/>
      <c r="J705" s="109"/>
    </row>
    <row r="706" ht="15.75" customHeight="1">
      <c r="B706" s="98"/>
      <c r="J706" s="109"/>
    </row>
    <row r="707" ht="15.75" customHeight="1">
      <c r="B707" s="98"/>
      <c r="J707" s="109"/>
    </row>
    <row r="708" ht="15.75" customHeight="1">
      <c r="B708" s="98"/>
      <c r="J708" s="109"/>
    </row>
    <row r="709" ht="15.75" customHeight="1">
      <c r="B709" s="98"/>
      <c r="J709" s="109"/>
    </row>
    <row r="710" ht="15.75" customHeight="1">
      <c r="B710" s="98"/>
      <c r="J710" s="109"/>
    </row>
    <row r="711" ht="15.75" customHeight="1">
      <c r="B711" s="98"/>
      <c r="J711" s="109"/>
    </row>
    <row r="712" ht="15.75" customHeight="1">
      <c r="B712" s="98"/>
      <c r="J712" s="109"/>
    </row>
    <row r="713" ht="15.75" customHeight="1">
      <c r="B713" s="98"/>
      <c r="J713" s="109"/>
    </row>
    <row r="714" ht="15.75" customHeight="1">
      <c r="B714" s="98"/>
      <c r="J714" s="109"/>
    </row>
    <row r="715" ht="15.75" customHeight="1">
      <c r="B715" s="98"/>
      <c r="J715" s="109"/>
    </row>
    <row r="716" ht="15.75" customHeight="1">
      <c r="B716" s="98"/>
      <c r="J716" s="109"/>
    </row>
    <row r="717" ht="15.75" customHeight="1">
      <c r="B717" s="98"/>
      <c r="J717" s="109"/>
    </row>
    <row r="718" ht="15.75" customHeight="1">
      <c r="B718" s="98"/>
      <c r="J718" s="109"/>
    </row>
    <row r="719" ht="15.75" customHeight="1">
      <c r="B719" s="98"/>
      <c r="J719" s="109"/>
    </row>
    <row r="720" ht="15.75" customHeight="1">
      <c r="B720" s="98"/>
      <c r="J720" s="109"/>
    </row>
    <row r="721" ht="15.75" customHeight="1">
      <c r="B721" s="98"/>
      <c r="J721" s="109"/>
    </row>
    <row r="722" ht="15.75" customHeight="1">
      <c r="B722" s="98"/>
      <c r="J722" s="109"/>
    </row>
    <row r="723" ht="15.75" customHeight="1">
      <c r="B723" s="98"/>
      <c r="J723" s="109"/>
    </row>
    <row r="724" ht="15.75" customHeight="1">
      <c r="B724" s="98"/>
      <c r="J724" s="109"/>
    </row>
    <row r="725" ht="15.75" customHeight="1">
      <c r="B725" s="98"/>
      <c r="J725" s="109"/>
    </row>
    <row r="726" ht="15.75" customHeight="1">
      <c r="B726" s="98"/>
      <c r="J726" s="109"/>
    </row>
    <row r="727" ht="15.75" customHeight="1">
      <c r="B727" s="98"/>
      <c r="J727" s="109"/>
    </row>
    <row r="728" ht="15.75" customHeight="1">
      <c r="B728" s="98"/>
      <c r="J728" s="109"/>
    </row>
    <row r="729" ht="15.75" customHeight="1">
      <c r="B729" s="98"/>
      <c r="J729" s="109"/>
    </row>
    <row r="730" ht="15.75" customHeight="1">
      <c r="B730" s="98"/>
      <c r="J730" s="109"/>
    </row>
    <row r="731" ht="15.75" customHeight="1">
      <c r="B731" s="98"/>
      <c r="J731" s="109"/>
    </row>
    <row r="732" ht="15.75" customHeight="1">
      <c r="B732" s="98"/>
      <c r="J732" s="109"/>
    </row>
    <row r="733" ht="15.75" customHeight="1">
      <c r="B733" s="98"/>
      <c r="J733" s="109"/>
    </row>
    <row r="734" ht="15.75" customHeight="1">
      <c r="B734" s="98"/>
      <c r="J734" s="109"/>
    </row>
    <row r="735" ht="15.75" customHeight="1">
      <c r="B735" s="98"/>
      <c r="J735" s="109"/>
    </row>
    <row r="736" ht="15.75" customHeight="1">
      <c r="B736" s="98"/>
      <c r="J736" s="109"/>
    </row>
    <row r="737" ht="15.75" customHeight="1">
      <c r="B737" s="98"/>
      <c r="J737" s="109"/>
    </row>
    <row r="738" ht="15.75" customHeight="1">
      <c r="B738" s="98"/>
      <c r="J738" s="109"/>
    </row>
    <row r="739" ht="15.75" customHeight="1">
      <c r="B739" s="98"/>
      <c r="J739" s="109"/>
    </row>
    <row r="740" ht="15.75" customHeight="1">
      <c r="B740" s="98"/>
      <c r="J740" s="109"/>
    </row>
    <row r="741" ht="15.75" customHeight="1">
      <c r="B741" s="98"/>
      <c r="J741" s="109"/>
    </row>
    <row r="742" ht="15.75" customHeight="1">
      <c r="B742" s="98"/>
      <c r="J742" s="109"/>
    </row>
    <row r="743" ht="15.75" customHeight="1">
      <c r="B743" s="98"/>
      <c r="J743" s="109"/>
    </row>
    <row r="744" ht="15.75" customHeight="1">
      <c r="B744" s="98"/>
      <c r="J744" s="109"/>
    </row>
    <row r="745" ht="15.75" customHeight="1">
      <c r="B745" s="98"/>
      <c r="J745" s="109"/>
    </row>
    <row r="746" ht="15.75" customHeight="1">
      <c r="B746" s="98"/>
      <c r="J746" s="109"/>
    </row>
    <row r="747" ht="15.75" customHeight="1">
      <c r="B747" s="98"/>
      <c r="J747" s="109"/>
    </row>
    <row r="748" ht="15.75" customHeight="1">
      <c r="B748" s="98"/>
      <c r="J748" s="109"/>
    </row>
    <row r="749" ht="15.75" customHeight="1">
      <c r="B749" s="98"/>
      <c r="J749" s="109"/>
    </row>
    <row r="750" ht="15.75" customHeight="1">
      <c r="B750" s="98"/>
      <c r="J750" s="109"/>
    </row>
    <row r="751" ht="15.75" customHeight="1">
      <c r="B751" s="98"/>
      <c r="J751" s="109"/>
    </row>
    <row r="752" ht="15.75" customHeight="1">
      <c r="B752" s="98"/>
      <c r="J752" s="109"/>
    </row>
    <row r="753" ht="15.75" customHeight="1">
      <c r="B753" s="98"/>
      <c r="J753" s="109"/>
    </row>
    <row r="754" ht="15.75" customHeight="1">
      <c r="B754" s="98"/>
      <c r="J754" s="109"/>
    </row>
    <row r="755" ht="15.75" customHeight="1">
      <c r="B755" s="98"/>
      <c r="J755" s="109"/>
    </row>
    <row r="756" ht="15.75" customHeight="1">
      <c r="B756" s="98"/>
      <c r="J756" s="109"/>
    </row>
    <row r="757" ht="15.75" customHeight="1">
      <c r="B757" s="98"/>
      <c r="J757" s="109"/>
    </row>
    <row r="758" ht="15.75" customHeight="1">
      <c r="B758" s="98"/>
      <c r="J758" s="109"/>
    </row>
    <row r="759" ht="15.75" customHeight="1">
      <c r="B759" s="98"/>
      <c r="J759" s="109"/>
    </row>
    <row r="760" ht="15.75" customHeight="1">
      <c r="B760" s="98"/>
      <c r="J760" s="109"/>
    </row>
    <row r="761" ht="15.75" customHeight="1">
      <c r="B761" s="98"/>
      <c r="J761" s="109"/>
    </row>
    <row r="762" ht="15.75" customHeight="1">
      <c r="B762" s="98"/>
      <c r="J762" s="109"/>
    </row>
    <row r="763" ht="15.75" customHeight="1">
      <c r="B763" s="98"/>
      <c r="J763" s="109"/>
    </row>
    <row r="764" ht="15.75" customHeight="1">
      <c r="B764" s="98"/>
      <c r="J764" s="109"/>
    </row>
    <row r="765" ht="15.75" customHeight="1">
      <c r="B765" s="98"/>
      <c r="J765" s="109"/>
    </row>
    <row r="766" ht="15.75" customHeight="1">
      <c r="B766" s="98"/>
      <c r="J766" s="109"/>
    </row>
    <row r="767" ht="15.75" customHeight="1">
      <c r="B767" s="98"/>
      <c r="J767" s="109"/>
    </row>
    <row r="768" ht="15.75" customHeight="1">
      <c r="B768" s="98"/>
      <c r="J768" s="109"/>
    </row>
    <row r="769" ht="15.75" customHeight="1">
      <c r="B769" s="98"/>
      <c r="J769" s="109"/>
    </row>
    <row r="770" ht="15.75" customHeight="1">
      <c r="B770" s="98"/>
      <c r="J770" s="109"/>
    </row>
    <row r="771" ht="15.75" customHeight="1">
      <c r="B771" s="98"/>
      <c r="J771" s="109"/>
    </row>
    <row r="772" ht="15.75" customHeight="1">
      <c r="B772" s="98"/>
      <c r="J772" s="109"/>
    </row>
    <row r="773" ht="15.75" customHeight="1">
      <c r="B773" s="98"/>
      <c r="J773" s="109"/>
    </row>
    <row r="774" ht="15.75" customHeight="1">
      <c r="B774" s="98"/>
      <c r="J774" s="109"/>
    </row>
    <row r="775" ht="15.75" customHeight="1">
      <c r="B775" s="98"/>
      <c r="J775" s="109"/>
    </row>
    <row r="776" ht="15.75" customHeight="1">
      <c r="B776" s="98"/>
      <c r="J776" s="109"/>
    </row>
    <row r="777" ht="15.75" customHeight="1">
      <c r="B777" s="98"/>
      <c r="J777" s="109"/>
    </row>
    <row r="778" ht="15.75" customHeight="1">
      <c r="B778" s="98"/>
      <c r="J778" s="109"/>
    </row>
    <row r="779" ht="15.75" customHeight="1">
      <c r="B779" s="98"/>
      <c r="J779" s="109"/>
    </row>
    <row r="780" ht="15.75" customHeight="1">
      <c r="B780" s="98"/>
      <c r="J780" s="109"/>
    </row>
    <row r="781" ht="15.75" customHeight="1">
      <c r="B781" s="98"/>
      <c r="J781" s="109"/>
    </row>
    <row r="782" ht="15.75" customHeight="1">
      <c r="B782" s="98"/>
      <c r="J782" s="109"/>
    </row>
    <row r="783" ht="15.75" customHeight="1">
      <c r="B783" s="98"/>
      <c r="J783" s="109"/>
    </row>
    <row r="784" ht="15.75" customHeight="1">
      <c r="B784" s="98"/>
      <c r="J784" s="109"/>
    </row>
    <row r="785" ht="15.75" customHeight="1">
      <c r="B785" s="98"/>
      <c r="J785" s="109"/>
    </row>
    <row r="786" ht="15.75" customHeight="1">
      <c r="B786" s="98"/>
      <c r="J786" s="109"/>
    </row>
    <row r="787" ht="15.75" customHeight="1">
      <c r="B787" s="98"/>
      <c r="J787" s="109"/>
    </row>
    <row r="788" ht="15.75" customHeight="1">
      <c r="B788" s="98"/>
      <c r="J788" s="109"/>
    </row>
    <row r="789" ht="15.75" customHeight="1">
      <c r="B789" s="98"/>
      <c r="J789" s="109"/>
    </row>
    <row r="790" ht="15.75" customHeight="1">
      <c r="B790" s="98"/>
      <c r="J790" s="109"/>
    </row>
    <row r="791" ht="15.75" customHeight="1">
      <c r="B791" s="98"/>
      <c r="J791" s="109"/>
    </row>
    <row r="792" ht="15.75" customHeight="1">
      <c r="B792" s="98"/>
      <c r="J792" s="109"/>
    </row>
    <row r="793" ht="15.75" customHeight="1">
      <c r="B793" s="98"/>
      <c r="J793" s="109"/>
    </row>
    <row r="794" ht="15.75" customHeight="1">
      <c r="B794" s="98"/>
      <c r="J794" s="109"/>
    </row>
    <row r="795" ht="15.75" customHeight="1">
      <c r="B795" s="98"/>
      <c r="J795" s="109"/>
    </row>
    <row r="796" ht="15.75" customHeight="1">
      <c r="B796" s="98"/>
      <c r="J796" s="109"/>
    </row>
    <row r="797" ht="15.75" customHeight="1">
      <c r="B797" s="98"/>
      <c r="J797" s="109"/>
    </row>
    <row r="798" ht="15.75" customHeight="1">
      <c r="B798" s="98"/>
      <c r="J798" s="109"/>
    </row>
    <row r="799" ht="15.75" customHeight="1">
      <c r="B799" s="98"/>
      <c r="J799" s="109"/>
    </row>
    <row r="800" ht="15.75" customHeight="1">
      <c r="B800" s="98"/>
      <c r="J800" s="109"/>
    </row>
    <row r="801" ht="15.75" customHeight="1">
      <c r="B801" s="98"/>
      <c r="J801" s="109"/>
    </row>
    <row r="802" ht="15.75" customHeight="1">
      <c r="B802" s="98"/>
      <c r="J802" s="109"/>
    </row>
    <row r="803" ht="15.75" customHeight="1">
      <c r="B803" s="98"/>
      <c r="J803" s="109"/>
    </row>
    <row r="804" ht="15.75" customHeight="1">
      <c r="B804" s="98"/>
      <c r="J804" s="109"/>
    </row>
    <row r="805" ht="15.75" customHeight="1">
      <c r="B805" s="98"/>
      <c r="J805" s="109"/>
    </row>
    <row r="806" ht="15.75" customHeight="1">
      <c r="B806" s="98"/>
      <c r="J806" s="109"/>
    </row>
    <row r="807" ht="15.75" customHeight="1">
      <c r="B807" s="98"/>
      <c r="J807" s="109"/>
    </row>
    <row r="808" ht="15.75" customHeight="1">
      <c r="B808" s="98"/>
      <c r="J808" s="109"/>
    </row>
    <row r="809" ht="15.75" customHeight="1">
      <c r="B809" s="98"/>
      <c r="J809" s="109"/>
    </row>
    <row r="810" ht="15.75" customHeight="1">
      <c r="B810" s="98"/>
      <c r="J810" s="109"/>
    </row>
    <row r="811" ht="15.75" customHeight="1">
      <c r="B811" s="98"/>
      <c r="J811" s="109"/>
    </row>
    <row r="812" ht="15.75" customHeight="1">
      <c r="B812" s="98"/>
      <c r="J812" s="109"/>
    </row>
    <row r="813" ht="15.75" customHeight="1">
      <c r="B813" s="98"/>
      <c r="J813" s="109"/>
    </row>
    <row r="814" ht="15.75" customHeight="1">
      <c r="B814" s="98"/>
      <c r="J814" s="109"/>
    </row>
    <row r="815" ht="15.75" customHeight="1">
      <c r="B815" s="98"/>
      <c r="J815" s="109"/>
    </row>
    <row r="816" ht="15.75" customHeight="1">
      <c r="B816" s="98"/>
      <c r="J816" s="109"/>
    </row>
    <row r="817" ht="15.75" customHeight="1">
      <c r="B817" s="98"/>
      <c r="J817" s="109"/>
    </row>
    <row r="818" ht="15.75" customHeight="1">
      <c r="B818" s="98"/>
      <c r="J818" s="109"/>
    </row>
    <row r="819" ht="15.75" customHeight="1">
      <c r="B819" s="98"/>
      <c r="J819" s="109"/>
    </row>
    <row r="820" ht="15.75" customHeight="1">
      <c r="B820" s="98"/>
      <c r="J820" s="109"/>
    </row>
    <row r="821" ht="15.75" customHeight="1">
      <c r="B821" s="98"/>
      <c r="J821" s="109"/>
    </row>
    <row r="822" ht="15.75" customHeight="1">
      <c r="B822" s="98"/>
      <c r="J822" s="109"/>
    </row>
    <row r="823" ht="15.75" customHeight="1">
      <c r="B823" s="98"/>
      <c r="J823" s="109"/>
    </row>
    <row r="824" ht="15.75" customHeight="1">
      <c r="B824" s="98"/>
      <c r="J824" s="109"/>
    </row>
    <row r="825" ht="15.75" customHeight="1">
      <c r="B825" s="98"/>
      <c r="J825" s="109"/>
    </row>
    <row r="826" ht="15.75" customHeight="1">
      <c r="B826" s="98"/>
      <c r="J826" s="109"/>
    </row>
    <row r="827" ht="15.75" customHeight="1">
      <c r="B827" s="98"/>
      <c r="J827" s="109"/>
    </row>
    <row r="828" ht="15.75" customHeight="1">
      <c r="B828" s="98"/>
      <c r="J828" s="109"/>
    </row>
    <row r="829" ht="15.75" customHeight="1">
      <c r="B829" s="98"/>
      <c r="J829" s="109"/>
    </row>
    <row r="830" ht="15.75" customHeight="1">
      <c r="B830" s="98"/>
      <c r="J830" s="109"/>
    </row>
    <row r="831" ht="15.75" customHeight="1">
      <c r="B831" s="98"/>
      <c r="J831" s="109"/>
    </row>
    <row r="832" ht="15.75" customHeight="1">
      <c r="B832" s="98"/>
      <c r="J832" s="109"/>
    </row>
    <row r="833" ht="15.75" customHeight="1">
      <c r="B833" s="98"/>
      <c r="J833" s="109"/>
    </row>
    <row r="834" ht="15.75" customHeight="1">
      <c r="B834" s="98"/>
      <c r="J834" s="109"/>
    </row>
    <row r="835" ht="15.75" customHeight="1">
      <c r="B835" s="98"/>
      <c r="J835" s="109"/>
    </row>
    <row r="836" ht="15.75" customHeight="1">
      <c r="B836" s="98"/>
      <c r="J836" s="109"/>
    </row>
    <row r="837" ht="15.75" customHeight="1">
      <c r="B837" s="98"/>
      <c r="J837" s="109"/>
    </row>
    <row r="838" ht="15.75" customHeight="1">
      <c r="B838" s="98"/>
      <c r="J838" s="109"/>
    </row>
    <row r="839" ht="15.75" customHeight="1">
      <c r="B839" s="98"/>
      <c r="J839" s="109"/>
    </row>
    <row r="840" ht="15.75" customHeight="1">
      <c r="B840" s="98"/>
      <c r="J840" s="109"/>
    </row>
    <row r="841" ht="15.75" customHeight="1">
      <c r="B841" s="98"/>
      <c r="J841" s="109"/>
    </row>
    <row r="842" ht="15.75" customHeight="1">
      <c r="B842" s="98"/>
      <c r="J842" s="109"/>
    </row>
    <row r="843" ht="15.75" customHeight="1">
      <c r="B843" s="98"/>
      <c r="J843" s="109"/>
    </row>
    <row r="844" ht="15.75" customHeight="1">
      <c r="B844" s="98"/>
      <c r="J844" s="109"/>
    </row>
    <row r="845" ht="15.75" customHeight="1">
      <c r="B845" s="98"/>
      <c r="J845" s="109"/>
    </row>
    <row r="846" ht="15.75" customHeight="1">
      <c r="B846" s="98"/>
      <c r="J846" s="109"/>
    </row>
    <row r="847" ht="15.75" customHeight="1">
      <c r="B847" s="98"/>
      <c r="J847" s="109"/>
    </row>
    <row r="848" ht="15.75" customHeight="1">
      <c r="B848" s="98"/>
      <c r="J848" s="109"/>
    </row>
    <row r="849" ht="15.75" customHeight="1">
      <c r="B849" s="98"/>
      <c r="J849" s="109"/>
    </row>
    <row r="850" ht="15.75" customHeight="1">
      <c r="B850" s="98"/>
      <c r="J850" s="109"/>
    </row>
    <row r="851" ht="15.75" customHeight="1">
      <c r="B851" s="98"/>
      <c r="J851" s="109"/>
    </row>
    <row r="852" ht="15.75" customHeight="1">
      <c r="B852" s="98"/>
      <c r="J852" s="109"/>
    </row>
    <row r="853" ht="15.75" customHeight="1">
      <c r="B853" s="98"/>
      <c r="J853" s="109"/>
    </row>
    <row r="854" ht="15.75" customHeight="1">
      <c r="B854" s="98"/>
      <c r="J854" s="109"/>
    </row>
    <row r="855" ht="15.75" customHeight="1">
      <c r="B855" s="98"/>
      <c r="J855" s="109"/>
    </row>
    <row r="856" ht="15.75" customHeight="1">
      <c r="B856" s="98"/>
      <c r="J856" s="109"/>
    </row>
    <row r="857" ht="15.75" customHeight="1">
      <c r="B857" s="98"/>
      <c r="J857" s="109"/>
    </row>
    <row r="858" ht="15.75" customHeight="1">
      <c r="B858" s="98"/>
      <c r="J858" s="109"/>
    </row>
    <row r="859" ht="15.75" customHeight="1">
      <c r="B859" s="98"/>
      <c r="J859" s="109"/>
    </row>
    <row r="860" ht="15.75" customHeight="1">
      <c r="B860" s="98"/>
      <c r="J860" s="109"/>
    </row>
    <row r="861" ht="15.75" customHeight="1">
      <c r="B861" s="98"/>
      <c r="J861" s="109"/>
    </row>
    <row r="862" ht="15.75" customHeight="1">
      <c r="B862" s="98"/>
      <c r="J862" s="109"/>
    </row>
    <row r="863" ht="15.75" customHeight="1">
      <c r="B863" s="98"/>
      <c r="J863" s="109"/>
    </row>
    <row r="864" ht="15.75" customHeight="1">
      <c r="B864" s="98"/>
      <c r="J864" s="109"/>
    </row>
    <row r="865" ht="15.75" customHeight="1">
      <c r="B865" s="98"/>
      <c r="J865" s="109"/>
    </row>
    <row r="866" ht="15.75" customHeight="1">
      <c r="B866" s="98"/>
      <c r="J866" s="109"/>
    </row>
    <row r="867" ht="15.75" customHeight="1">
      <c r="B867" s="98"/>
      <c r="J867" s="109"/>
    </row>
    <row r="868" ht="15.75" customHeight="1">
      <c r="B868" s="98"/>
      <c r="J868" s="109"/>
    </row>
    <row r="869" ht="15.75" customHeight="1">
      <c r="B869" s="98"/>
      <c r="J869" s="109"/>
    </row>
    <row r="870" ht="15.75" customHeight="1">
      <c r="B870" s="98"/>
      <c r="J870" s="109"/>
    </row>
    <row r="871" ht="15.75" customHeight="1">
      <c r="B871" s="98"/>
      <c r="J871" s="109"/>
    </row>
    <row r="872" ht="15.75" customHeight="1">
      <c r="B872" s="98"/>
      <c r="J872" s="109"/>
    </row>
    <row r="873" ht="15.75" customHeight="1">
      <c r="B873" s="98"/>
      <c r="J873" s="109"/>
    </row>
    <row r="874" ht="15.75" customHeight="1">
      <c r="B874" s="98"/>
      <c r="J874" s="109"/>
    </row>
    <row r="875" ht="15.75" customHeight="1">
      <c r="B875" s="98"/>
      <c r="J875" s="109"/>
    </row>
    <row r="876" ht="15.75" customHeight="1">
      <c r="B876" s="98"/>
      <c r="J876" s="109"/>
    </row>
    <row r="877" ht="15.75" customHeight="1">
      <c r="B877" s="98"/>
      <c r="J877" s="109"/>
    </row>
    <row r="878" ht="15.75" customHeight="1">
      <c r="B878" s="98"/>
      <c r="J878" s="109"/>
    </row>
    <row r="879" ht="15.75" customHeight="1">
      <c r="B879" s="98"/>
      <c r="J879" s="109"/>
    </row>
    <row r="880" ht="15.75" customHeight="1">
      <c r="B880" s="98"/>
      <c r="J880" s="109"/>
    </row>
    <row r="881" ht="15.75" customHeight="1">
      <c r="B881" s="98"/>
      <c r="J881" s="109"/>
    </row>
    <row r="882" ht="15.75" customHeight="1">
      <c r="B882" s="98"/>
      <c r="J882" s="109"/>
    </row>
    <row r="883" ht="15.75" customHeight="1">
      <c r="B883" s="98"/>
      <c r="J883" s="109"/>
    </row>
    <row r="884" ht="15.75" customHeight="1">
      <c r="B884" s="98"/>
      <c r="J884" s="109"/>
    </row>
    <row r="885" ht="15.75" customHeight="1">
      <c r="B885" s="98"/>
      <c r="J885" s="109"/>
    </row>
    <row r="886" ht="15.75" customHeight="1">
      <c r="B886" s="98"/>
      <c r="J886" s="109"/>
    </row>
    <row r="887" ht="15.75" customHeight="1">
      <c r="B887" s="98"/>
      <c r="J887" s="109"/>
    </row>
    <row r="888" ht="15.75" customHeight="1">
      <c r="B888" s="98"/>
      <c r="J888" s="109"/>
    </row>
    <row r="889" ht="15.75" customHeight="1">
      <c r="B889" s="98"/>
      <c r="J889" s="109"/>
    </row>
    <row r="890" ht="15.75" customHeight="1">
      <c r="B890" s="98"/>
      <c r="J890" s="109"/>
    </row>
    <row r="891" ht="15.75" customHeight="1">
      <c r="B891" s="98"/>
      <c r="J891" s="109"/>
    </row>
    <row r="892" ht="15.75" customHeight="1">
      <c r="B892" s="98"/>
      <c r="J892" s="109"/>
    </row>
    <row r="893" ht="15.75" customHeight="1">
      <c r="B893" s="98"/>
      <c r="J893" s="109"/>
    </row>
    <row r="894" ht="15.75" customHeight="1">
      <c r="B894" s="98"/>
      <c r="J894" s="109"/>
    </row>
    <row r="895" ht="15.75" customHeight="1">
      <c r="B895" s="98"/>
      <c r="J895" s="109"/>
    </row>
    <row r="896" ht="15.75" customHeight="1">
      <c r="B896" s="98"/>
      <c r="J896" s="109"/>
    </row>
    <row r="897" ht="15.75" customHeight="1">
      <c r="B897" s="98"/>
      <c r="J897" s="109"/>
    </row>
    <row r="898" ht="15.75" customHeight="1">
      <c r="B898" s="98"/>
      <c r="J898" s="109"/>
    </row>
    <row r="899" ht="15.75" customHeight="1">
      <c r="B899" s="98"/>
      <c r="J899" s="109"/>
    </row>
    <row r="900" ht="15.75" customHeight="1">
      <c r="B900" s="98"/>
      <c r="J900" s="109"/>
    </row>
    <row r="901" ht="15.75" customHeight="1">
      <c r="B901" s="98"/>
      <c r="J901" s="109"/>
    </row>
    <row r="902" ht="15.75" customHeight="1">
      <c r="B902" s="98"/>
      <c r="J902" s="109"/>
    </row>
    <row r="903" ht="15.75" customHeight="1">
      <c r="B903" s="98"/>
      <c r="J903" s="109"/>
    </row>
    <row r="904" ht="15.75" customHeight="1">
      <c r="B904" s="98"/>
      <c r="J904" s="109"/>
    </row>
    <row r="905" ht="15.75" customHeight="1">
      <c r="B905" s="98"/>
      <c r="J905" s="109"/>
    </row>
    <row r="906" ht="15.75" customHeight="1">
      <c r="B906" s="98"/>
      <c r="J906" s="109"/>
    </row>
    <row r="907" ht="15.75" customHeight="1">
      <c r="B907" s="98"/>
      <c r="J907" s="109"/>
    </row>
    <row r="908" ht="15.75" customHeight="1">
      <c r="B908" s="98"/>
      <c r="J908" s="109"/>
    </row>
    <row r="909" ht="15.75" customHeight="1">
      <c r="B909" s="98"/>
      <c r="J909" s="109"/>
    </row>
    <row r="910" ht="15.75" customHeight="1">
      <c r="B910" s="98"/>
      <c r="J910" s="109"/>
    </row>
    <row r="911" ht="15.75" customHeight="1">
      <c r="B911" s="98"/>
      <c r="J911" s="109"/>
    </row>
    <row r="912" ht="15.75" customHeight="1">
      <c r="B912" s="98"/>
      <c r="J912" s="109"/>
    </row>
    <row r="913" ht="15.75" customHeight="1">
      <c r="B913" s="98"/>
      <c r="J913" s="109"/>
    </row>
    <row r="914" ht="15.75" customHeight="1">
      <c r="B914" s="98"/>
      <c r="J914" s="109"/>
    </row>
    <row r="915" ht="15.75" customHeight="1">
      <c r="B915" s="98"/>
      <c r="J915" s="109"/>
    </row>
    <row r="916" ht="15.75" customHeight="1">
      <c r="B916" s="98"/>
      <c r="J916" s="109"/>
    </row>
    <row r="917" ht="15.75" customHeight="1">
      <c r="B917" s="98"/>
      <c r="J917" s="109"/>
    </row>
    <row r="918" ht="15.75" customHeight="1">
      <c r="B918" s="98"/>
      <c r="J918" s="109"/>
    </row>
    <row r="919" ht="15.75" customHeight="1">
      <c r="B919" s="98"/>
      <c r="J919" s="109"/>
    </row>
    <row r="920" ht="15.75" customHeight="1">
      <c r="B920" s="98"/>
      <c r="J920" s="109"/>
    </row>
    <row r="921" ht="15.75" customHeight="1">
      <c r="B921" s="98"/>
      <c r="J921" s="109"/>
    </row>
    <row r="922" ht="15.75" customHeight="1">
      <c r="B922" s="98"/>
      <c r="J922" s="109"/>
    </row>
    <row r="923" ht="15.75" customHeight="1">
      <c r="B923" s="98"/>
      <c r="J923" s="109"/>
    </row>
    <row r="924" ht="15.75" customHeight="1">
      <c r="B924" s="98"/>
      <c r="J924" s="109"/>
    </row>
    <row r="925" ht="15.75" customHeight="1">
      <c r="B925" s="98"/>
      <c r="J925" s="109"/>
    </row>
    <row r="926" ht="15.75" customHeight="1">
      <c r="B926" s="98"/>
      <c r="J926" s="109"/>
    </row>
    <row r="927" ht="15.75" customHeight="1">
      <c r="B927" s="98"/>
      <c r="J927" s="109"/>
    </row>
    <row r="928" ht="15.75" customHeight="1">
      <c r="B928" s="98"/>
      <c r="J928" s="109"/>
    </row>
    <row r="929" ht="15.75" customHeight="1">
      <c r="B929" s="98"/>
      <c r="J929" s="109"/>
    </row>
    <row r="930" ht="15.75" customHeight="1">
      <c r="B930" s="98"/>
      <c r="J930" s="109"/>
    </row>
    <row r="931" ht="15.75" customHeight="1">
      <c r="B931" s="98"/>
      <c r="J931" s="109"/>
    </row>
    <row r="932" ht="15.75" customHeight="1">
      <c r="B932" s="98"/>
      <c r="J932" s="109"/>
    </row>
    <row r="933" ht="15.75" customHeight="1">
      <c r="B933" s="98"/>
      <c r="J933" s="109"/>
    </row>
    <row r="934" ht="15.75" customHeight="1">
      <c r="B934" s="98"/>
      <c r="J934" s="109"/>
    </row>
    <row r="935" ht="15.75" customHeight="1">
      <c r="B935" s="98"/>
      <c r="J935" s="109"/>
    </row>
    <row r="936" ht="15.75" customHeight="1">
      <c r="B936" s="98"/>
      <c r="J936" s="109"/>
    </row>
    <row r="937" ht="15.75" customHeight="1">
      <c r="B937" s="98"/>
      <c r="J937" s="109"/>
    </row>
    <row r="938" ht="15.75" customHeight="1">
      <c r="B938" s="98"/>
      <c r="J938" s="109"/>
    </row>
    <row r="939" ht="15.75" customHeight="1">
      <c r="B939" s="98"/>
      <c r="J939" s="109"/>
    </row>
    <row r="940" ht="15.75" customHeight="1">
      <c r="B940" s="98"/>
      <c r="J940" s="109"/>
    </row>
    <row r="941" ht="15.75" customHeight="1">
      <c r="B941" s="98"/>
      <c r="J941" s="109"/>
    </row>
    <row r="942" ht="15.75" customHeight="1">
      <c r="B942" s="98"/>
      <c r="J942" s="109"/>
    </row>
    <row r="943" ht="15.75" customHeight="1">
      <c r="B943" s="98"/>
      <c r="J943" s="109"/>
    </row>
    <row r="944" ht="15.75" customHeight="1">
      <c r="B944" s="98"/>
      <c r="J944" s="109"/>
    </row>
    <row r="945" ht="15.75" customHeight="1">
      <c r="B945" s="98"/>
      <c r="J945" s="109"/>
    </row>
    <row r="946" ht="15.75" customHeight="1">
      <c r="B946" s="98"/>
      <c r="J946" s="109"/>
    </row>
    <row r="947" ht="15.75" customHeight="1">
      <c r="B947" s="98"/>
      <c r="J947" s="109"/>
    </row>
    <row r="948" ht="15.75" customHeight="1">
      <c r="B948" s="98"/>
      <c r="J948" s="109"/>
    </row>
    <row r="949" ht="15.75" customHeight="1">
      <c r="B949" s="98"/>
      <c r="J949" s="109"/>
    </row>
    <row r="950" ht="15.75" customHeight="1">
      <c r="B950" s="98"/>
      <c r="J950" s="109"/>
    </row>
    <row r="951" ht="15.75" customHeight="1">
      <c r="B951" s="98"/>
      <c r="J951" s="109"/>
    </row>
    <row r="952" ht="15.75" customHeight="1">
      <c r="B952" s="98"/>
      <c r="J952" s="109"/>
    </row>
    <row r="953" ht="15.75" customHeight="1">
      <c r="B953" s="98"/>
      <c r="J953" s="109"/>
    </row>
    <row r="954" ht="15.75" customHeight="1">
      <c r="B954" s="98"/>
      <c r="J954" s="109"/>
    </row>
    <row r="955" ht="15.75" customHeight="1">
      <c r="B955" s="98"/>
      <c r="J955" s="109"/>
    </row>
    <row r="956" ht="15.75" customHeight="1">
      <c r="B956" s="98"/>
      <c r="J956" s="109"/>
    </row>
    <row r="957" ht="15.75" customHeight="1">
      <c r="B957" s="98"/>
      <c r="J957" s="109"/>
    </row>
    <row r="958" ht="15.75" customHeight="1">
      <c r="B958" s="98"/>
      <c r="J958" s="109"/>
    </row>
    <row r="959" ht="15.75" customHeight="1">
      <c r="B959" s="98"/>
      <c r="J959" s="109"/>
    </row>
    <row r="960" ht="15.75" customHeight="1">
      <c r="B960" s="98"/>
      <c r="J960" s="109"/>
    </row>
    <row r="961" ht="15.75" customHeight="1">
      <c r="B961" s="98"/>
      <c r="J961" s="109"/>
    </row>
    <row r="962" ht="15.75" customHeight="1">
      <c r="B962" s="98"/>
      <c r="J962" s="109"/>
    </row>
    <row r="963" ht="15.75" customHeight="1">
      <c r="B963" s="98"/>
      <c r="J963" s="109"/>
    </row>
    <row r="964" ht="15.75" customHeight="1">
      <c r="B964" s="98"/>
      <c r="J964" s="109"/>
    </row>
    <row r="965" ht="15.75" customHeight="1">
      <c r="B965" s="98"/>
      <c r="J965" s="109"/>
    </row>
    <row r="966" ht="15.75" customHeight="1">
      <c r="B966" s="98"/>
      <c r="J966" s="109"/>
    </row>
    <row r="967" ht="15.75" customHeight="1">
      <c r="B967" s="98"/>
      <c r="J967" s="109"/>
    </row>
    <row r="968" ht="15.75" customHeight="1">
      <c r="B968" s="98"/>
      <c r="J968" s="109"/>
    </row>
    <row r="969" ht="15.75" customHeight="1">
      <c r="B969" s="98"/>
      <c r="J969" s="109"/>
    </row>
    <row r="970" ht="15.75" customHeight="1">
      <c r="B970" s="98"/>
      <c r="J970" s="109"/>
    </row>
    <row r="971" ht="15.75" customHeight="1">
      <c r="B971" s="98"/>
      <c r="J971" s="109"/>
    </row>
    <row r="972" ht="15.75" customHeight="1">
      <c r="B972" s="98"/>
      <c r="J972" s="109"/>
    </row>
    <row r="973" ht="15.75" customHeight="1">
      <c r="B973" s="98"/>
      <c r="J973" s="109"/>
    </row>
    <row r="974" ht="15.75" customHeight="1">
      <c r="B974" s="98"/>
      <c r="J974" s="109"/>
    </row>
    <row r="975" ht="15.75" customHeight="1">
      <c r="B975" s="98"/>
      <c r="J975" s="109"/>
    </row>
    <row r="976" ht="15.75" customHeight="1">
      <c r="B976" s="98"/>
      <c r="J976" s="109"/>
    </row>
    <row r="977" ht="15.75" customHeight="1">
      <c r="B977" s="98"/>
      <c r="J977" s="109"/>
    </row>
    <row r="978" ht="15.75" customHeight="1">
      <c r="B978" s="98"/>
      <c r="J978" s="109"/>
    </row>
    <row r="979" ht="15.75" customHeight="1">
      <c r="B979" s="98"/>
      <c r="J979" s="109"/>
    </row>
    <row r="980" ht="15.75" customHeight="1">
      <c r="B980" s="98"/>
      <c r="J980" s="109"/>
    </row>
    <row r="981" ht="15.75" customHeight="1">
      <c r="B981" s="98"/>
      <c r="J981" s="109"/>
    </row>
    <row r="982" ht="15.75" customHeight="1">
      <c r="B982" s="98"/>
      <c r="J982" s="109"/>
    </row>
    <row r="983" ht="15.75" customHeight="1">
      <c r="B983" s="98"/>
      <c r="J983" s="109"/>
    </row>
    <row r="984" ht="15.75" customHeight="1">
      <c r="B984" s="98"/>
      <c r="J984" s="109"/>
    </row>
    <row r="985" ht="15.75" customHeight="1">
      <c r="B985" s="98"/>
      <c r="J985" s="109"/>
    </row>
    <row r="986" ht="15.75" customHeight="1">
      <c r="B986" s="98"/>
      <c r="J986" s="109"/>
    </row>
    <row r="987" ht="15.75" customHeight="1">
      <c r="B987" s="98"/>
      <c r="J987" s="109"/>
    </row>
    <row r="988" ht="15.75" customHeight="1">
      <c r="B988" s="98"/>
      <c r="J988" s="109"/>
    </row>
    <row r="989" ht="15.75" customHeight="1">
      <c r="B989" s="98"/>
      <c r="J989" s="109"/>
    </row>
    <row r="990" ht="15.75" customHeight="1">
      <c r="B990" s="98"/>
      <c r="J990" s="109"/>
    </row>
    <row r="991" ht="15.75" customHeight="1">
      <c r="B991" s="98"/>
      <c r="J991" s="109"/>
    </row>
    <row r="992" ht="15.75" customHeight="1">
      <c r="B992" s="98"/>
      <c r="J992" s="109"/>
    </row>
    <row r="993" ht="15.75" customHeight="1">
      <c r="B993" s="98"/>
      <c r="J993" s="109"/>
    </row>
    <row r="994" ht="15.75" customHeight="1">
      <c r="B994" s="98"/>
      <c r="J994" s="109"/>
    </row>
    <row r="995" ht="15.75" customHeight="1">
      <c r="B995" s="98"/>
      <c r="J995" s="109"/>
    </row>
    <row r="996" ht="15.75" customHeight="1">
      <c r="B996" s="98"/>
      <c r="J996" s="109"/>
    </row>
    <row r="997" ht="15.75" customHeight="1">
      <c r="B997" s="98"/>
      <c r="J997" s="109"/>
    </row>
    <row r="998" ht="15.75" customHeight="1">
      <c r="B998" s="98"/>
      <c r="J998" s="109"/>
    </row>
    <row r="999" ht="15.75" customHeight="1">
      <c r="B999" s="98"/>
      <c r="J999" s="109"/>
    </row>
  </sheetData>
  <mergeCells count="77">
    <mergeCell ref="C140:H140"/>
    <mergeCell ref="C141:H141"/>
    <mergeCell ref="C143:H143"/>
    <mergeCell ref="C144:H144"/>
    <mergeCell ref="C146:H146"/>
    <mergeCell ref="C147:I147"/>
    <mergeCell ref="B148:B150"/>
    <mergeCell ref="C148:H148"/>
    <mergeCell ref="C153:I153"/>
    <mergeCell ref="C154:H154"/>
    <mergeCell ref="C159:H159"/>
    <mergeCell ref="C161:H161"/>
    <mergeCell ref="C164:H164"/>
    <mergeCell ref="C166:H166"/>
    <mergeCell ref="C222:H222"/>
    <mergeCell ref="C224:H224"/>
    <mergeCell ref="I227:J227"/>
    <mergeCell ref="C228:J228"/>
    <mergeCell ref="I229:J229"/>
    <mergeCell ref="B231:K231"/>
    <mergeCell ref="B232:K245"/>
    <mergeCell ref="C206:H206"/>
    <mergeCell ref="C208:H208"/>
    <mergeCell ref="C211:H211"/>
    <mergeCell ref="C214:H214"/>
    <mergeCell ref="C216:H216"/>
    <mergeCell ref="C218:H218"/>
    <mergeCell ref="C220:H220"/>
    <mergeCell ref="B2:K2"/>
    <mergeCell ref="B3:B4"/>
    <mergeCell ref="C3:H3"/>
    <mergeCell ref="I3:I4"/>
    <mergeCell ref="J3:J4"/>
    <mergeCell ref="K3:K4"/>
    <mergeCell ref="C5:H5"/>
    <mergeCell ref="C6:H6"/>
    <mergeCell ref="C15:I15"/>
    <mergeCell ref="C16:H16"/>
    <mergeCell ref="C22:I22"/>
    <mergeCell ref="C23:H23"/>
    <mergeCell ref="C29:H29"/>
    <mergeCell ref="C30:H30"/>
    <mergeCell ref="C33:H33"/>
    <mergeCell ref="C37:H37"/>
    <mergeCell ref="C38:H38"/>
    <mergeCell ref="C51:I51"/>
    <mergeCell ref="C52:H52"/>
    <mergeCell ref="C59:I59"/>
    <mergeCell ref="C60:H60"/>
    <mergeCell ref="C62:H62"/>
    <mergeCell ref="C63:H63"/>
    <mergeCell ref="C65:I65"/>
    <mergeCell ref="C66:H66"/>
    <mergeCell ref="C68:I68"/>
    <mergeCell ref="C69:H69"/>
    <mergeCell ref="C72:H72"/>
    <mergeCell ref="C73:H73"/>
    <mergeCell ref="C98:H98"/>
    <mergeCell ref="C99:H99"/>
    <mergeCell ref="C101:H101"/>
    <mergeCell ref="C102:H102"/>
    <mergeCell ref="C111:H111"/>
    <mergeCell ref="C112:H112"/>
    <mergeCell ref="C122:H122"/>
    <mergeCell ref="C123:H123"/>
    <mergeCell ref="C126:H126"/>
    <mergeCell ref="C127:H127"/>
    <mergeCell ref="C135:H135"/>
    <mergeCell ref="C137:H137"/>
    <mergeCell ref="C138:H138"/>
    <mergeCell ref="C177:H177"/>
    <mergeCell ref="C183:H183"/>
    <mergeCell ref="C185:H185"/>
    <mergeCell ref="C189:H189"/>
    <mergeCell ref="C192:H192"/>
    <mergeCell ref="C196:H196"/>
    <mergeCell ref="C203:H203"/>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2021-12-05T13:01:29Z</dcterms:created>
  <dc:creator>Gigabyte</dc:creator>
</cp:coreProperties>
</file>